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930" yWindow="1185" windowWidth="10275" windowHeight="5280" activeTab="1"/>
  </bookViews>
  <sheets>
    <sheet name="Hardware" sheetId="1" r:id="rId1"/>
    <sheet name="Non-numbered Parts" sheetId="2" r:id="rId2"/>
    <sheet name="Made parts" sheetId="3" r:id="rId3"/>
  </sheets>
  <definedNames>
    <definedName name="_xlnm.Print_Area" localSheetId="1">'Non-numbered Parts'!$A$1:$F$127</definedName>
  </definedNames>
  <calcPr fullCalcOnLoad="1"/>
</workbook>
</file>

<file path=xl/sharedStrings.xml><?xml version="1.0" encoding="utf-8"?>
<sst xmlns="http://schemas.openxmlformats.org/spreadsheetml/2006/main" count="1243" uniqueCount="813">
  <si>
    <t>Part Number</t>
  </si>
  <si>
    <t>Description</t>
  </si>
  <si>
    <t>Qty</t>
  </si>
  <si>
    <t>Source</t>
  </si>
  <si>
    <t>Remarks</t>
  </si>
  <si>
    <t>AGC-20</t>
  </si>
  <si>
    <t>Fuse</t>
  </si>
  <si>
    <t>AN3-5A</t>
  </si>
  <si>
    <t>AN3-6A</t>
  </si>
  <si>
    <t>AN3-7A</t>
  </si>
  <si>
    <t>AN3-10A</t>
  </si>
  <si>
    <t>Bolt (Controls)</t>
  </si>
  <si>
    <t>AN3-11A</t>
  </si>
  <si>
    <t>AN3-12A</t>
  </si>
  <si>
    <t>AN3-13A</t>
  </si>
  <si>
    <t>AN3-14A</t>
  </si>
  <si>
    <t>AN3-16A</t>
  </si>
  <si>
    <t>AN3-22A</t>
  </si>
  <si>
    <t>AN3-25A</t>
  </si>
  <si>
    <t>AN3-54A</t>
  </si>
  <si>
    <t>Bolt (Main Wheel)</t>
  </si>
  <si>
    <t>AN4-5A</t>
  </si>
  <si>
    <t>Bolt (Shoulder Harness)</t>
  </si>
  <si>
    <t>5/8" x 1/4-28</t>
  </si>
  <si>
    <t>AN4-7A</t>
  </si>
  <si>
    <t>7/8" x 1/4-28</t>
  </si>
  <si>
    <t>AN4-22A</t>
  </si>
  <si>
    <t>2 1/4" x 1/4-28</t>
  </si>
  <si>
    <t>AN4-23A</t>
  </si>
  <si>
    <t>Bolt</t>
  </si>
  <si>
    <t>2 3/8" x 1/4-28</t>
  </si>
  <si>
    <t>AN4-33A</t>
  </si>
  <si>
    <t>Bolt (Prop)</t>
  </si>
  <si>
    <t>3 3/8" x 1/4-28</t>
  </si>
  <si>
    <t>AN5-12A</t>
  </si>
  <si>
    <t>1 1/4" x 5/16-24</t>
  </si>
  <si>
    <t>AN5-22A</t>
  </si>
  <si>
    <t>2 1/4" x 5/16-24</t>
  </si>
  <si>
    <t>AN5-24A</t>
  </si>
  <si>
    <t>2 5/8" x 5/16-24</t>
  </si>
  <si>
    <t>AN100-3</t>
  </si>
  <si>
    <t>AN100-4</t>
  </si>
  <si>
    <t>AN115-21</t>
  </si>
  <si>
    <t>Cable Shackle, 3/32"-1/8"</t>
  </si>
  <si>
    <t>AN210-1A</t>
  </si>
  <si>
    <t>Pulley, Control 1/16"-3/32"</t>
  </si>
  <si>
    <t>AN316-4R</t>
  </si>
  <si>
    <t xml:space="preserve">Nut, Jam </t>
  </si>
  <si>
    <t>AN340B6</t>
  </si>
  <si>
    <t>Nut, Plain, Course Thread</t>
  </si>
  <si>
    <t>AN340B8</t>
  </si>
  <si>
    <t>AN345B10</t>
  </si>
  <si>
    <t>Nut, Plain, Fine Thread</t>
  </si>
  <si>
    <t>AN363-428</t>
  </si>
  <si>
    <t>Nut, Self-Locking</t>
  </si>
  <si>
    <t>AN363-524</t>
  </si>
  <si>
    <t>AN363-1032</t>
  </si>
  <si>
    <t>Rivet</t>
  </si>
  <si>
    <t>AN490HT8P</t>
  </si>
  <si>
    <t>Rod Bolt</t>
  </si>
  <si>
    <t>AN507-1032R10</t>
  </si>
  <si>
    <t>Screw, 100deg Countersunk</t>
  </si>
  <si>
    <t>AN509-10R10</t>
  </si>
  <si>
    <t>Canopy</t>
  </si>
  <si>
    <t>AN509-10R14</t>
  </si>
  <si>
    <t>AN509-10R20</t>
  </si>
  <si>
    <t>Screw, Pan Head</t>
  </si>
  <si>
    <t>AN525-10R8</t>
  </si>
  <si>
    <t>Screw, Washer Head</t>
  </si>
  <si>
    <t>1/2", 10-32</t>
  </si>
  <si>
    <t>AN525-10R10</t>
  </si>
  <si>
    <t>AN525-10R16</t>
  </si>
  <si>
    <t>Shoulder Harness</t>
  </si>
  <si>
    <t>AN525-832R20</t>
  </si>
  <si>
    <t>AN526-1024-5</t>
  </si>
  <si>
    <t>AN526-1032-8</t>
  </si>
  <si>
    <t>1/2"</t>
  </si>
  <si>
    <t>AN931-6-10</t>
  </si>
  <si>
    <t>Grommet</t>
  </si>
  <si>
    <t>AN960-4</t>
  </si>
  <si>
    <t>Washer, Flat (Eng)</t>
  </si>
  <si>
    <t>AN960-6</t>
  </si>
  <si>
    <t>Washer, Flat</t>
  </si>
  <si>
    <t>AN960-8</t>
  </si>
  <si>
    <t>AN960-10</t>
  </si>
  <si>
    <t>AN960-416</t>
  </si>
  <si>
    <t>Washer, Flat (Prop, Eng)</t>
  </si>
  <si>
    <t>1/4"</t>
  </si>
  <si>
    <t>AN960-516</t>
  </si>
  <si>
    <t>5/16"</t>
  </si>
  <si>
    <t>AN960-616</t>
  </si>
  <si>
    <t>3/8"</t>
  </si>
  <si>
    <t>AN960-716</t>
  </si>
  <si>
    <t>7/16"</t>
  </si>
  <si>
    <t>AN960-1016</t>
  </si>
  <si>
    <t>5/8"</t>
  </si>
  <si>
    <t>AN970-3</t>
  </si>
  <si>
    <t>#10</t>
  </si>
  <si>
    <t>AN970-4</t>
  </si>
  <si>
    <t>AN970-5</t>
  </si>
  <si>
    <t>Washer, Flat (Eng Mt)</t>
  </si>
  <si>
    <t>BSP43</t>
  </si>
  <si>
    <t>1/8" Dia. x .185 Long</t>
  </si>
  <si>
    <t>BSP46</t>
  </si>
  <si>
    <t>1/8" Dia. x .375 Long</t>
  </si>
  <si>
    <t>BSW2</t>
  </si>
  <si>
    <t>BSW4</t>
  </si>
  <si>
    <t xml:space="preserve">Control Rod w/ Bracket </t>
  </si>
  <si>
    <t>Brake Related</t>
  </si>
  <si>
    <t>CAV-110</t>
  </si>
  <si>
    <t>Valve, Fuel Drain</t>
  </si>
  <si>
    <t>C1</t>
  </si>
  <si>
    <t>Canopy Latch Handle</t>
  </si>
  <si>
    <t>C2</t>
  </si>
  <si>
    <t>Canopy Latch Bracket</t>
  </si>
  <si>
    <t>C3</t>
  </si>
  <si>
    <t>C77 (179-B)</t>
  </si>
  <si>
    <t>Spring</t>
  </si>
  <si>
    <t>179-B Spring</t>
  </si>
  <si>
    <t>CH1</t>
  </si>
  <si>
    <t>Carb Heat Box Inlet</t>
  </si>
  <si>
    <t>1.25" OD x .035 AL Tube x 1.3"</t>
  </si>
  <si>
    <t>CH2</t>
  </si>
  <si>
    <t>Carb Heat Box Outlet</t>
  </si>
  <si>
    <t>1.25" OD x .035 AL Tube x .8"</t>
  </si>
  <si>
    <t>CH3</t>
  </si>
  <si>
    <t>Carb Heat Muff</t>
  </si>
  <si>
    <t>1.5 OD x .035, 6061T6 AL Tube</t>
  </si>
  <si>
    <t>CH4</t>
  </si>
  <si>
    <t>Carb Heat Outlet Tube</t>
  </si>
  <si>
    <t>1.25 OD x .035, 2024T3 AL Tube</t>
  </si>
  <si>
    <t>CH5</t>
  </si>
  <si>
    <t>CH6</t>
  </si>
  <si>
    <t>Cable Stop Half</t>
  </si>
  <si>
    <t xml:space="preserve">1/8" AL Sheet x 1" x 1" </t>
  </si>
  <si>
    <t>CS1</t>
  </si>
  <si>
    <t>Control System Bearing</t>
  </si>
  <si>
    <t>Phenolic</t>
  </si>
  <si>
    <t>CS2</t>
  </si>
  <si>
    <t>Control Tube</t>
  </si>
  <si>
    <t xml:space="preserve">CS3 </t>
  </si>
  <si>
    <t>Spacer</t>
  </si>
  <si>
    <t xml:space="preserve">CS4 </t>
  </si>
  <si>
    <t xml:space="preserve">CS5 </t>
  </si>
  <si>
    <t>Aileron Push-Pull Tube</t>
  </si>
  <si>
    <t xml:space="preserve">CS6 </t>
  </si>
  <si>
    <t>Aileron Bearing</t>
  </si>
  <si>
    <t xml:space="preserve">CS7 </t>
  </si>
  <si>
    <t xml:space="preserve">CS8 </t>
  </si>
  <si>
    <t>CS9</t>
  </si>
  <si>
    <t>Aileron Torque Tube</t>
  </si>
  <si>
    <t>1" x .035w AL Tube x 3'</t>
  </si>
  <si>
    <t xml:space="preserve">CS10 </t>
  </si>
  <si>
    <t>Aileron Hinge Insert</t>
  </si>
  <si>
    <t>1" Red Foam</t>
  </si>
  <si>
    <t>CS11</t>
  </si>
  <si>
    <t>Control Brackets</t>
  </si>
  <si>
    <t>CS12</t>
  </si>
  <si>
    <t>.5" x .035w AL Tube x 18.3"</t>
  </si>
  <si>
    <t>CS13</t>
  </si>
  <si>
    <t>Elevator Push-Pull Tube</t>
  </si>
  <si>
    <t>TBD Mtl</t>
  </si>
  <si>
    <t xml:space="preserve">CS14 </t>
  </si>
  <si>
    <t>Elevator Bearing</t>
  </si>
  <si>
    <t xml:space="preserve">CS15 </t>
  </si>
  <si>
    <t>CS16</t>
  </si>
  <si>
    <t>Elevator Torque Tube</t>
  </si>
  <si>
    <t>1" x .035w AL Tube x 6'</t>
  </si>
  <si>
    <t>CS17</t>
  </si>
  <si>
    <t xml:space="preserve">CS18 </t>
  </si>
  <si>
    <t xml:space="preserve">CS19 </t>
  </si>
  <si>
    <t xml:space="preserve">CS20 </t>
  </si>
  <si>
    <t>1.5" x 2" x .125 AL Angle</t>
  </si>
  <si>
    <t xml:space="preserve">CS21 </t>
  </si>
  <si>
    <t xml:space="preserve">CS22 </t>
  </si>
  <si>
    <t xml:space="preserve">CS23 </t>
  </si>
  <si>
    <t>CS24</t>
  </si>
  <si>
    <t>Part of TW5 On Large Tailwheel</t>
  </si>
  <si>
    <t xml:space="preserve">CSA1 </t>
  </si>
  <si>
    <t xml:space="preserve">CSA2 </t>
  </si>
  <si>
    <t>Control Stick Coupling</t>
  </si>
  <si>
    <t xml:space="preserve">CSA3 </t>
  </si>
  <si>
    <t>Aileron Control Tube</t>
  </si>
  <si>
    <t xml:space="preserve">CSA4 </t>
  </si>
  <si>
    <t xml:space="preserve">CSA5 </t>
  </si>
  <si>
    <t>CSA6</t>
  </si>
  <si>
    <t>Elevator Control Tube</t>
  </si>
  <si>
    <t>CSA7</t>
  </si>
  <si>
    <t>CSA8</t>
  </si>
  <si>
    <t>CSA9</t>
  </si>
  <si>
    <t>Rudder Pedal</t>
  </si>
  <si>
    <t>CSA10</t>
  </si>
  <si>
    <t>CSM1</t>
  </si>
  <si>
    <t>Bushing, Aileron/Elevator</t>
  </si>
  <si>
    <t>CSM2</t>
  </si>
  <si>
    <t>Bushing, Aileron</t>
  </si>
  <si>
    <t>CSM3</t>
  </si>
  <si>
    <t>Stud, Aileron</t>
  </si>
  <si>
    <t>CSM4</t>
  </si>
  <si>
    <t>CSM5</t>
  </si>
  <si>
    <t>Stud, Elevator</t>
  </si>
  <si>
    <t>CSM6</t>
  </si>
  <si>
    <t>Bushing</t>
  </si>
  <si>
    <t>CSM7</t>
  </si>
  <si>
    <t>Bushing Mount</t>
  </si>
  <si>
    <t>EB1</t>
  </si>
  <si>
    <t>Engine Baffle</t>
  </si>
  <si>
    <t>EB2</t>
  </si>
  <si>
    <t>EB3</t>
  </si>
  <si>
    <t>EB4</t>
  </si>
  <si>
    <t>ES1</t>
  </si>
  <si>
    <t>Prop Extension (Hub)</t>
  </si>
  <si>
    <t>ES2</t>
  </si>
  <si>
    <t>Engine Mount Plate</t>
  </si>
  <si>
    <t>ES3</t>
  </si>
  <si>
    <t>Engine Mount Brackets</t>
  </si>
  <si>
    <t>ES4</t>
  </si>
  <si>
    <t>Continental #22387</t>
  </si>
  <si>
    <t>ES5</t>
  </si>
  <si>
    <t>ES6</t>
  </si>
  <si>
    <t>Propeller Facing Plate</t>
  </si>
  <si>
    <t>ES7</t>
  </si>
  <si>
    <t>ESM1</t>
  </si>
  <si>
    <t>Shock Mount</t>
  </si>
  <si>
    <t>ESM1-1</t>
  </si>
  <si>
    <t>Shock Mount Spacer</t>
  </si>
  <si>
    <t>F31-14</t>
  </si>
  <si>
    <t>FS89</t>
  </si>
  <si>
    <t>Bulkhead</t>
  </si>
  <si>
    <t>FS110</t>
  </si>
  <si>
    <t>FS153.7</t>
  </si>
  <si>
    <t>K-1000-3</t>
  </si>
  <si>
    <t>Nut Plate</t>
  </si>
  <si>
    <t>LG4</t>
  </si>
  <si>
    <t>Wheel Pant Reinforcement</t>
  </si>
  <si>
    <t>LG5</t>
  </si>
  <si>
    <t>Cable Guard</t>
  </si>
  <si>
    <t>LG10</t>
  </si>
  <si>
    <t>Wheel Pant Core</t>
  </si>
  <si>
    <t>Blue Foam</t>
  </si>
  <si>
    <t>Wheel Pant Cover</t>
  </si>
  <si>
    <t>LG13</t>
  </si>
  <si>
    <t>Wheel Spacer</t>
  </si>
  <si>
    <t>5/8" x .065w 6061T6 Al Tube</t>
  </si>
  <si>
    <t>LG14</t>
  </si>
  <si>
    <t>7/8" x .125w 6061T6 Al Tube</t>
  </si>
  <si>
    <t>LG15</t>
  </si>
  <si>
    <t>Axle</t>
  </si>
  <si>
    <t>LG16</t>
  </si>
  <si>
    <t>MS20074-05-24</t>
  </si>
  <si>
    <t>2.547", 5/16-18</t>
  </si>
  <si>
    <t>Hinge, Canopy</t>
  </si>
  <si>
    <t>MS21042-4</t>
  </si>
  <si>
    <t>MSP42</t>
  </si>
  <si>
    <t>MSP43</t>
  </si>
  <si>
    <t>Rivet, Cherry</t>
  </si>
  <si>
    <t>RA18-10</t>
  </si>
  <si>
    <t>Brake Shoe</t>
  </si>
  <si>
    <t>Brake Cable Attachment</t>
  </si>
  <si>
    <t>w/ Insert</t>
  </si>
  <si>
    <t>Brake Handle</t>
  </si>
  <si>
    <t>QS100-M6W</t>
  </si>
  <si>
    <t>Hose Clamp</t>
  </si>
  <si>
    <t>QS100-M16W</t>
  </si>
  <si>
    <t>QS100-M24W</t>
  </si>
  <si>
    <t>QS100-M32W</t>
  </si>
  <si>
    <t>QS100-M36W</t>
  </si>
  <si>
    <t>Terminal, Ring</t>
  </si>
  <si>
    <t>18 Ga.</t>
  </si>
  <si>
    <t>RA5177UND</t>
  </si>
  <si>
    <t>Fiberglass Cloth, Unidirect.</t>
  </si>
  <si>
    <t>RA5277BID</t>
  </si>
  <si>
    <t>Fiberglass Cloth, Bidirect.</t>
  </si>
  <si>
    <t>TW1</t>
  </si>
  <si>
    <t>TW2</t>
  </si>
  <si>
    <t>Tail Wheel Bracket, Small</t>
  </si>
  <si>
    <t>TW3</t>
  </si>
  <si>
    <t>Tail Wheel Assy Mt Bkt</t>
  </si>
  <si>
    <t>TW4</t>
  </si>
  <si>
    <t>TW5</t>
  </si>
  <si>
    <t>Tail Wheel Bracket, Large</t>
  </si>
  <si>
    <t>TWM1</t>
  </si>
  <si>
    <t>Tail Wheel Axle</t>
  </si>
  <si>
    <t>Filter, Fuel</t>
  </si>
  <si>
    <t>0701-153</t>
  </si>
  <si>
    <t>Union, Nylon</t>
  </si>
  <si>
    <t>1/4" MPT x 1/4" Hose</t>
  </si>
  <si>
    <t>0711-153</t>
  </si>
  <si>
    <t>Elbow, Nylon</t>
  </si>
  <si>
    <t>Clamps, Hose, 3/8"</t>
  </si>
  <si>
    <t>Shock Mounts</t>
  </si>
  <si>
    <t>Valve, Fuel Shut-Off, 1/8"</t>
  </si>
  <si>
    <t>179B</t>
  </si>
  <si>
    <t>18-2-G</t>
  </si>
  <si>
    <t>Nicopress Sleeve 3/32"</t>
  </si>
  <si>
    <t>18-1-C</t>
  </si>
  <si>
    <t>Nicopress Sleeve 1/16"</t>
  </si>
  <si>
    <t>Bulb, Fuel Primer</t>
  </si>
  <si>
    <t>Airspeed Indicator</t>
  </si>
  <si>
    <t>Altimeter</t>
  </si>
  <si>
    <t>Battery, 12V</t>
  </si>
  <si>
    <t>Bracket, Brake Handle</t>
  </si>
  <si>
    <t>Bracket, Canopy Safety</t>
  </si>
  <si>
    <t>1/16" SS Sheet x 2 x 4</t>
  </si>
  <si>
    <t>Bracket, Cowl Mounting</t>
  </si>
  <si>
    <t>Bracket, Baffle Mounting</t>
  </si>
  <si>
    <t>Brushes, Bristle, Paint</t>
  </si>
  <si>
    <t>1" wide</t>
  </si>
  <si>
    <t xml:space="preserve">Bulkhead, Aft Canopy </t>
  </si>
  <si>
    <t>Bulkhead, Seat Back</t>
  </si>
  <si>
    <t>1/4" x 3/16" ID Steel Tube</t>
  </si>
  <si>
    <t>1/4" x 3/16" ID Steel Tube x 1"</t>
  </si>
  <si>
    <t>Bushing, Canopy Latch</t>
  </si>
  <si>
    <t>Cable, Control 1/16"</t>
  </si>
  <si>
    <t>Cable, Control 3/32"</t>
  </si>
  <si>
    <t>Compass</t>
  </si>
  <si>
    <t xml:space="preserve">Control Cable, Push-Pull </t>
  </si>
  <si>
    <t xml:space="preserve">Console Top </t>
  </si>
  <si>
    <t>Cowling, Upper Half</t>
  </si>
  <si>
    <t>Cowling, Lower Half</t>
  </si>
  <si>
    <t>Cups, Mixing, 3 oz.</t>
  </si>
  <si>
    <t>Cups, Mixing, 8 oz.</t>
  </si>
  <si>
    <t>Dowel, Fuel Gauge</t>
  </si>
  <si>
    <t>Epoxy, 5 Minute</t>
  </si>
  <si>
    <t>Exhaust Pipes</t>
  </si>
  <si>
    <t>Firewall</t>
  </si>
  <si>
    <t>Firewall Brace</t>
  </si>
  <si>
    <t>Flocked Cotton Fiber</t>
  </si>
  <si>
    <t>Foam Sheet, Rigid PVC</t>
  </si>
  <si>
    <t>Forward Cockpit Cover</t>
  </si>
  <si>
    <t>Fuel Filler Neck w/ Cap</t>
  </si>
  <si>
    <t>Fuel Tank</t>
  </si>
  <si>
    <t xml:space="preserve">Gasket, Asbestos Baffle </t>
  </si>
  <si>
    <t>Gauge, Cyl Head Temp</t>
  </si>
  <si>
    <t>Gauge, Oil Pressure</t>
  </si>
  <si>
    <t>Gauge, Oil Temperature</t>
  </si>
  <si>
    <t>Gel, Protective</t>
  </si>
  <si>
    <t>Ply No. 9</t>
  </si>
  <si>
    <t>Grip, Stick</t>
  </si>
  <si>
    <t>Harness, Shoulder</t>
  </si>
  <si>
    <t xml:space="preserve">Hose, Neoprene, 3/8" </t>
  </si>
  <si>
    <t>Hot Wire Template, Aileron</t>
  </si>
  <si>
    <t>Inboard, Masonite</t>
  </si>
  <si>
    <t>Outboard, Masonite</t>
  </si>
  <si>
    <t>Hot Wire Template, Canard</t>
  </si>
  <si>
    <t>BL10, Masonite</t>
  </si>
  <si>
    <t>BL49, Masonite</t>
  </si>
  <si>
    <t>BL88, Masonite</t>
  </si>
  <si>
    <t>Hot Wire Template, Elevator</t>
  </si>
  <si>
    <t>Hot Wire Template, Rudder</t>
  </si>
  <si>
    <t>Masonite</t>
  </si>
  <si>
    <t>Hot Wire Template, VStab</t>
  </si>
  <si>
    <t>Root, Masonite</t>
  </si>
  <si>
    <t>Tip, Masonite</t>
  </si>
  <si>
    <t>Hot Wire Template, Wing</t>
  </si>
  <si>
    <t>BL00, Masonite</t>
  </si>
  <si>
    <t>BL52 Inboard, Masonite</t>
  </si>
  <si>
    <t>BL52 Outboard, Masonite</t>
  </si>
  <si>
    <t>BL100, Masonite</t>
  </si>
  <si>
    <t>Housing, Brake Cable</t>
  </si>
  <si>
    <t>.75" x .049w Steel Tube</t>
  </si>
  <si>
    <t>Instrument Panel, Main</t>
  </si>
  <si>
    <t>Instrument Panel, Small</t>
  </si>
  <si>
    <t>Main Wing Cover, Fwd</t>
  </si>
  <si>
    <t>Main Wing Cover, Aft</t>
  </si>
  <si>
    <t>Mask, Paint Filter</t>
  </si>
  <si>
    <t>3M #8500</t>
  </si>
  <si>
    <t>Mount, Ignition Coil</t>
  </si>
  <si>
    <t>Pan, Pie</t>
  </si>
  <si>
    <t>9" dia x 1.25" deep</t>
  </si>
  <si>
    <t>Pipe, Clear PVC</t>
  </si>
  <si>
    <t>Plate, Brake Pulley</t>
  </si>
  <si>
    <t xml:space="preserve">.063" AL Sheet, 1" x 1" </t>
  </si>
  <si>
    <t>Plate, Brake Spring</t>
  </si>
  <si>
    <t>.032" AL Sheet x 1" Disk</t>
  </si>
  <si>
    <t>Plate, Fuel Drain</t>
  </si>
  <si>
    <t xml:space="preserve">.25" AL Sheet, 1" x 1" </t>
  </si>
  <si>
    <t>Plate, Identification</t>
  </si>
  <si>
    <t>Plate, Shoulder Harness</t>
  </si>
  <si>
    <t>3/16" Mild Steel, 1" x 1"</t>
  </si>
  <si>
    <t>Plywood, Mahogany, 90°</t>
  </si>
  <si>
    <t>Propeller</t>
  </si>
  <si>
    <t>Screen, Fuel Sump</t>
  </si>
  <si>
    <t>Sheet, Asbestos</t>
  </si>
  <si>
    <t>Sheet, Aluminum, .032"</t>
  </si>
  <si>
    <t>Sheet, Aluminum, .063"</t>
  </si>
  <si>
    <t>1/2 Hard, 24" x 24" (Firewall)</t>
  </si>
  <si>
    <t>Sheet, Steel, .190"</t>
  </si>
  <si>
    <t>Hot Rolled, 1" x 2"</t>
  </si>
  <si>
    <t>Shock Cord</t>
  </si>
  <si>
    <t>Shears, Fabric</t>
  </si>
  <si>
    <t>Wiss #20-W</t>
  </si>
  <si>
    <t>Side Console</t>
  </si>
  <si>
    <t>1/4" x 3/16" ID Steel Tube x .1"</t>
  </si>
  <si>
    <t>Spacer, Steel (Canopy)</t>
  </si>
  <si>
    <t>Spring, 9"</t>
  </si>
  <si>
    <t>Squeegee, Rubber</t>
  </si>
  <si>
    <t>6"</t>
  </si>
  <si>
    <t>Sticks, Wooden Mixing</t>
  </si>
  <si>
    <t xml:space="preserve">Stiffener, Firewall, Short </t>
  </si>
  <si>
    <t>Switch, Electrical</t>
  </si>
  <si>
    <t>DPST, On-Off</t>
  </si>
  <si>
    <t>Tachometer</t>
  </si>
  <si>
    <t>Tailspring</t>
  </si>
  <si>
    <t>Tailspring Support</t>
  </si>
  <si>
    <t>Tape, Dacron Surface</t>
  </si>
  <si>
    <t>Tape, Velcro</t>
  </si>
  <si>
    <t>Template, Aileron Rigging</t>
  </si>
  <si>
    <t>Plywood</t>
  </si>
  <si>
    <t>Template, Elevator Rigging</t>
  </si>
  <si>
    <t>Template, Rudder Rigging</t>
  </si>
  <si>
    <t>Template, Canard Jig BL10</t>
  </si>
  <si>
    <t>Template, Canard Jig BL49</t>
  </si>
  <si>
    <t>Template, Canard Jig BL88</t>
  </si>
  <si>
    <t>Template, Wing Jig BL00</t>
  </si>
  <si>
    <t>Template, Wing Jig BL52</t>
  </si>
  <si>
    <t>Template, Wing Jig BL100</t>
  </si>
  <si>
    <t>Tubing, Aluminum, 1/4"</t>
  </si>
  <si>
    <t>Tubing, Aluminum, 1/2"</t>
  </si>
  <si>
    <t>Tubing, Aluminum, 3/4"</t>
  </si>
  <si>
    <t>Tubing, Aluminum, 1"</t>
  </si>
  <si>
    <t>Tubing, Aluminum, 1.25"</t>
  </si>
  <si>
    <t>Tubing, Aluminum, 1.5"</t>
  </si>
  <si>
    <t>Tubing, Steel, 1/4"</t>
  </si>
  <si>
    <t>Tubing, Steel, 3/8"</t>
  </si>
  <si>
    <t>Tubing, Steel, 7/16"</t>
  </si>
  <si>
    <t>Tubing, Steel, 1/2"</t>
  </si>
  <si>
    <t>Tubing, Nylaflow, 3/16"</t>
  </si>
  <si>
    <t>Tubing, Nylo-Seal, 3/8"</t>
  </si>
  <si>
    <t>Tubing, Polyflo, 3/8"</t>
  </si>
  <si>
    <t>Wire, #18 Ga</t>
  </si>
  <si>
    <t>Wire, #22 Ga</t>
  </si>
  <si>
    <t>Wood, Spruce (Longeron)</t>
  </si>
  <si>
    <t>Wood Block, Spruce</t>
  </si>
  <si>
    <t>5/8" Triangular, 8" Long</t>
  </si>
  <si>
    <t>Control Stick</t>
  </si>
  <si>
    <t>Ammeter</t>
  </si>
  <si>
    <t>Voltmeter</t>
  </si>
  <si>
    <t>10-01567</t>
  </si>
  <si>
    <t>10-01579</t>
  </si>
  <si>
    <t>10-02334</t>
  </si>
  <si>
    <t>10-01637</t>
  </si>
  <si>
    <t>10-01342</t>
  </si>
  <si>
    <t>01-00641</t>
  </si>
  <si>
    <t>01-00642</t>
  </si>
  <si>
    <t>11-03747</t>
  </si>
  <si>
    <t>Thimble, 1/16"</t>
  </si>
  <si>
    <t>Thimble, 3/32"-1/8"</t>
  </si>
  <si>
    <t>1.25" dia phenolic</t>
  </si>
  <si>
    <t>MS24566-1B</t>
  </si>
  <si>
    <t>MS21045-3</t>
  </si>
  <si>
    <t>5/16" (Instrument Panel)</t>
  </si>
  <si>
    <t>Unit</t>
  </si>
  <si>
    <t>MS20257P4-3</t>
  </si>
  <si>
    <t>Cut From CSM1 Stock</t>
  </si>
  <si>
    <t>Use 12" cut from 3ft length</t>
  </si>
  <si>
    <t>11-03862</t>
  </si>
  <si>
    <t>#10 hole, wire 18-22ga</t>
  </si>
  <si>
    <t>Magnaflux bearing</t>
  </si>
  <si>
    <t>9 oz, 38" wide x 1 yard</t>
  </si>
  <si>
    <t>5' x .032" AL Sheet x 3/4" x 3/4"</t>
  </si>
  <si>
    <t>5" x 36" sheet</t>
  </si>
  <si>
    <t>2 feet x 3/8" ID</t>
  </si>
  <si>
    <t>Cat-5, 1 foot x 1.25" ID</t>
  </si>
  <si>
    <t>36" x 24" sheet (Firewall)</t>
  </si>
  <si>
    <t>5 foot Versatube (Fuel/Pitot/Static Sys)</t>
  </si>
  <si>
    <t>1 foot of 6061-T6, .065 wall</t>
  </si>
  <si>
    <t>6 feet of 2024-T3, .035 wall</t>
  </si>
  <si>
    <t>8 inches of 6061-T6, .125 wall</t>
  </si>
  <si>
    <t>8 inches of 2024-T3, .035 wall (Engine)</t>
  </si>
  <si>
    <t>6 inches of 6061-T6, .035 wall (Engine)</t>
  </si>
  <si>
    <t>9 inches of 4130, .028 wall</t>
  </si>
  <si>
    <t>5 inches of 4130, .065 wall</t>
  </si>
  <si>
    <t>1 inch of 4130, .065 wall</t>
  </si>
  <si>
    <t>4 inches of 4130, .058 wall</t>
  </si>
  <si>
    <t>10-05126</t>
  </si>
  <si>
    <t>09-21200</t>
  </si>
  <si>
    <t>01-25600</t>
  </si>
  <si>
    <t>01-00416</t>
  </si>
  <si>
    <t>01-25800</t>
  </si>
  <si>
    <t>20 Amp 3AG</t>
  </si>
  <si>
    <t>Man. P/N</t>
  </si>
  <si>
    <t>Total</t>
  </si>
  <si>
    <t>Canopy, Lexan 0.080"</t>
  </si>
  <si>
    <t>5/8" x 10-32</t>
  </si>
  <si>
    <t>3/4" x 10-32</t>
  </si>
  <si>
    <t>7/8" x 10-32</t>
  </si>
  <si>
    <t>1" X 10-32</t>
  </si>
  <si>
    <t>1 1/8" x 10-32</t>
  </si>
  <si>
    <t>1 1/4" x 10-32</t>
  </si>
  <si>
    <t>1 3/8" x 10-32</t>
  </si>
  <si>
    <t>1 1/2" x 10-32</t>
  </si>
  <si>
    <t>1 3/4" x 10-32</t>
  </si>
  <si>
    <t>2 1/4" x 10-32</t>
  </si>
  <si>
    <t>2 5/8" x 10-32</t>
  </si>
  <si>
    <t>5 5/8" x 10-32</t>
  </si>
  <si>
    <t>Box of 500</t>
  </si>
  <si>
    <t>Page Total</t>
  </si>
  <si>
    <t>approx</t>
  </si>
  <si>
    <t>Bushing, Control Stick</t>
  </si>
  <si>
    <t>Lily #8SN, pack of 50</t>
  </si>
  <si>
    <t>Lily #444, pack of 100</t>
  </si>
  <si>
    <t>10-01035</t>
  </si>
  <si>
    <t>VDO 0-60 psi, 2"</t>
  </si>
  <si>
    <t>VDO 100° to 300°F, 48" Capillary, 2"</t>
  </si>
  <si>
    <t>VDO 8-16 VDC, 2"</t>
  </si>
  <si>
    <t>Microspheres</t>
  </si>
  <si>
    <t>Vertical Fin Reinforcement</t>
  </si>
  <si>
    <t xml:space="preserve">Bulkhead, Instrument Panel </t>
  </si>
  <si>
    <t>USD</t>
  </si>
  <si>
    <t>Grand Total</t>
  </si>
  <si>
    <t>VDO AM010 30A-0-30A, 2"</t>
  </si>
  <si>
    <t>UMA 0-20,000 ft w/millibar, 3 1/8"</t>
  </si>
  <si>
    <t>1" x 1" x 1/16" AL Angle</t>
  </si>
  <si>
    <t>Wheel, Main Gear</t>
  </si>
  <si>
    <t>Tire and tube</t>
  </si>
  <si>
    <t>Phenolic parts CS-23's, CS-7, CS-14, CS-1, CS-4, CS-6's, CS-15's, and LS-1 equivalents on request.</t>
  </si>
  <si>
    <t>CNC cut .063" 4130 parts - probably finish welded but may consider a "u-weld it" set.</t>
  </si>
  <si>
    <t>CSA-1, CSA-2, CSA-3, CSA-4, CSA-5, CSA-6, CSA-7, CSA-8, CSA-9's, CSA-10, BSW-2's, BSW-3, BSW-4, TW-3 (modified), CS-24 (on request)</t>
  </si>
  <si>
    <t>Misc small parts such as bushings for CSA-1, CS-22, canopy pins,  FC-1 and FC-2 (on request)</t>
  </si>
  <si>
    <t>Leon's part list</t>
  </si>
  <si>
    <t>approx US$450.00</t>
  </si>
  <si>
    <t>01-13100</t>
  </si>
  <si>
    <t>1 pint plastic bottle</t>
  </si>
  <si>
    <t>1" x 24" x 96", Orange or Green for fuselage</t>
  </si>
  <si>
    <t>1" x 24" x 48", Orange or Green for fuselage</t>
  </si>
  <si>
    <t>Foam Sheet, Divinycell H100</t>
  </si>
  <si>
    <t>Aluminium parts  C-1, C-2, CS-17's, CS-11's  - ES-3's on request (for Onan engine).</t>
  </si>
  <si>
    <t>Machined aluminium parts  CS-1's, CSM-1, CSM-2's, and CSM-7's</t>
  </si>
  <si>
    <t>AS&amp;S</t>
  </si>
  <si>
    <t>Local</t>
  </si>
  <si>
    <t>10-01235</t>
  </si>
  <si>
    <t>Westach #2A1 2 1/4" w/ 14mm Lead, #712-4W</t>
  </si>
  <si>
    <t>Seat harness to Australian car standards</t>
  </si>
  <si>
    <t>F34-14M</t>
  </si>
  <si>
    <t>M34-14M</t>
  </si>
  <si>
    <t>10-03812</t>
  </si>
  <si>
    <t>Slip indicator</t>
  </si>
  <si>
    <t>Optional</t>
  </si>
  <si>
    <t>Use Fafnir REP3H5</t>
  </si>
  <si>
    <t>02-30060</t>
  </si>
  <si>
    <t>I pint glue kit, System Three</t>
  </si>
  <si>
    <t>Epoxy Resin</t>
  </si>
  <si>
    <t>Epoxy ratio pump</t>
  </si>
  <si>
    <t>Fuselage, left</t>
  </si>
  <si>
    <t>Fuselage, right</t>
  </si>
  <si>
    <t>Fuselage, top</t>
  </si>
  <si>
    <t>Fuselage, bottom</t>
  </si>
  <si>
    <t>Sheet Total</t>
  </si>
  <si>
    <t>Sheet Total (carried from Numbered Parts)</t>
  </si>
  <si>
    <t>Plastic bottle, 1 pint</t>
  </si>
  <si>
    <t>For fuel filler neck</t>
  </si>
  <si>
    <t>5.9" x 10.6" x 1", Red, 6 lbs/cu ft</t>
  </si>
  <si>
    <t>Engine Lower Support Bracket</t>
  </si>
  <si>
    <t>01-08850</t>
  </si>
  <si>
    <t>01-16010</t>
  </si>
  <si>
    <t>01-00246</t>
  </si>
  <si>
    <t>5 gallons of E-Z-Poxy 10 resin</t>
  </si>
  <si>
    <t>Epoxy Hardener</t>
  </si>
  <si>
    <t>01-00249</t>
  </si>
  <si>
    <t>Epoxy Resin Kit</t>
  </si>
  <si>
    <t>2-1/2 gallons of E-Z-Poxy 83 (RAEF) hardener</t>
  </si>
  <si>
    <t>Michael Engineering Model A</t>
  </si>
  <si>
    <t>09-15100</t>
  </si>
  <si>
    <t>2" x 50 yd roll "peel ply"</t>
  </si>
  <si>
    <t>09-31400</t>
  </si>
  <si>
    <t>8" of 1" wide, cut to 4" x 1" (4 pieces)</t>
  </si>
  <si>
    <t>01-00397</t>
  </si>
  <si>
    <t>Spacer, Steel (Control Stick)</t>
  </si>
  <si>
    <t>Spacer, Steel (Rudder Pedal)</t>
  </si>
  <si>
    <t>03-40400</t>
  </si>
  <si>
    <t>2AT5-2</t>
  </si>
  <si>
    <t>Wicks</t>
  </si>
  <si>
    <t>Westach 2 1/4" 2-4 cyl 5000rpm</t>
  </si>
  <si>
    <t>05-00110</t>
  </si>
  <si>
    <t>05-01012</t>
  </si>
  <si>
    <t>8 feet of 0.075" wall</t>
  </si>
  <si>
    <t>19 feet of 0.025" wall</t>
  </si>
  <si>
    <t>12 feet of 0.062" wall</t>
  </si>
  <si>
    <t>02-18100</t>
  </si>
  <si>
    <t>3/4"T x 3/4"W x 72"L</t>
  </si>
  <si>
    <t>11-06257</t>
  </si>
  <si>
    <t>11-01596</t>
  </si>
  <si>
    <t>35 feet of MIL-W-22759/16, black</t>
  </si>
  <si>
    <t>3 feet of MIL-W-22759/16, black</t>
  </si>
  <si>
    <t>Engine, Onan</t>
  </si>
  <si>
    <t>B48M-GA018 18hp</t>
  </si>
  <si>
    <t>FC1</t>
  </si>
  <si>
    <t>FC2</t>
  </si>
  <si>
    <t>Fuselage joiner</t>
  </si>
  <si>
    <t>Rudder joiner</t>
  </si>
  <si>
    <t>0.063" 2024-T3 AL</t>
  </si>
  <si>
    <t>Stiffener, Right Canopy, Long</t>
  </si>
  <si>
    <t>Stiffener, Left Canopy, Medium</t>
  </si>
  <si>
    <t>Foam Block, Styrofoam LB</t>
  </si>
  <si>
    <t>7" x 14" x 64", Blue for Main Wing</t>
  </si>
  <si>
    <t>7" x 14" x 41", Blue for Canard</t>
  </si>
  <si>
    <t>F200-015</t>
  </si>
  <si>
    <t>F200-010</t>
  </si>
  <si>
    <t>09-40000</t>
  </si>
  <si>
    <t>Experimental</t>
  </si>
  <si>
    <t>feet, Galvanized, 7 x 7</t>
  </si>
  <si>
    <t>feet, Galvanized, 7 x 19</t>
  </si>
  <si>
    <t>Canopy release decal</t>
  </si>
  <si>
    <t>09-43913</t>
  </si>
  <si>
    <t>03-48300</t>
  </si>
  <si>
    <t>6-32 brass</t>
  </si>
  <si>
    <t>8-32 brass</t>
  </si>
  <si>
    <t>10-32 brass</t>
  </si>
  <si>
    <t>1/4"-28</t>
  </si>
  <si>
    <t>5/16"-24</t>
  </si>
  <si>
    <t>10-32 CAD</t>
  </si>
  <si>
    <t>AN426A-3-5</t>
  </si>
  <si>
    <t>AN365A-1032</t>
  </si>
  <si>
    <t>3/32 x 5/16 (order 0.13 lb = 420)</t>
  </si>
  <si>
    <t>MS24694-S56</t>
  </si>
  <si>
    <t>MS24694-S52</t>
  </si>
  <si>
    <t>MS24693-273</t>
  </si>
  <si>
    <t>5/8", 10-32</t>
  </si>
  <si>
    <t>MS24694-S62</t>
  </si>
  <si>
    <t>Instrument Panel, 3/4" x 6-32</t>
  </si>
  <si>
    <t>Instrument Panel, 1" x 6-32</t>
  </si>
  <si>
    <t>MS35214-29</t>
  </si>
  <si>
    <t>MS35214-31</t>
  </si>
  <si>
    <t>Instrument Panel, 1" x 8-32</t>
  </si>
  <si>
    <t>MS35214-46</t>
  </si>
  <si>
    <t>04-01406</t>
  </si>
  <si>
    <t>AN525-416R20</t>
  </si>
  <si>
    <t>MS35489-11</t>
  </si>
  <si>
    <t>#6</t>
  </si>
  <si>
    <t>#8</t>
  </si>
  <si>
    <t>#4 steel, standard</t>
  </si>
  <si>
    <t>05-01865</t>
  </si>
  <si>
    <t>Tire Scrubber</t>
  </si>
  <si>
    <t>Carb Heat Asbestos Donut</t>
  </si>
  <si>
    <t>Carb Heat Bracket</t>
  </si>
  <si>
    <t>Elevator Centre Hinge Support</t>
  </si>
  <si>
    <t>Rudder Pedal Bracket</t>
  </si>
  <si>
    <t>Rudder Vertical Control Tube</t>
  </si>
  <si>
    <t>Rudder Vertical Tube Up Attach</t>
  </si>
  <si>
    <t>Rudder Control System Bearing</t>
  </si>
  <si>
    <t>Tail Wheel Steering Bracket</t>
  </si>
  <si>
    <t>Bolt (Throttle Bracket)</t>
  </si>
  <si>
    <t>Bolt (Controls, Engine)</t>
  </si>
  <si>
    <t>Bolt (Engine Mount)</t>
  </si>
  <si>
    <t>Bolt (Canopy, Engine)</t>
  </si>
  <si>
    <t>Bolt (Stick, Canopy, Engine)</t>
  </si>
  <si>
    <t>Bolt (Tail Wheel, Engine)</t>
  </si>
  <si>
    <t>Bolt (Engine)</t>
  </si>
  <si>
    <t>Bolt (Prop Hub to Eng)</t>
  </si>
  <si>
    <t>F100-025</t>
  </si>
  <si>
    <t>F100-030</t>
  </si>
  <si>
    <t>Fuse holder</t>
  </si>
  <si>
    <t>11-13400</t>
  </si>
  <si>
    <t>Spring, brake return</t>
  </si>
  <si>
    <t>Outboard Elevator Hinge Insert</t>
  </si>
  <si>
    <t>05-05500</t>
  </si>
  <si>
    <t>Brake cable</t>
  </si>
  <si>
    <t>Fairlead assembly</t>
  </si>
  <si>
    <t>01-14800</t>
  </si>
  <si>
    <t>2024-T3, 24" x 36" sheet</t>
  </si>
  <si>
    <t>Sheet, 301 Stainless Steel, .016"</t>
  </si>
  <si>
    <t>Angle, Aluminum 1.5" x 2"</t>
  </si>
  <si>
    <t>Foam Sheet, Urethane 210</t>
  </si>
  <si>
    <t>1/4" x 24" x 24" sheet</t>
  </si>
  <si>
    <t>14.5" Triangle (Engine Mount)</t>
  </si>
  <si>
    <t>Phenolic sheet</t>
  </si>
  <si>
    <t>03-52600</t>
  </si>
  <si>
    <t>1/4" x 6" x 12" Grade L</t>
  </si>
  <si>
    <t xml:space="preserve">Aero-Seal </t>
  </si>
  <si>
    <t>0.063" Steel Sheet</t>
  </si>
  <si>
    <t>Rod End, Heim female</t>
  </si>
  <si>
    <t>Rod End, Heim male</t>
  </si>
  <si>
    <t>Terminal, Sta-Kon</t>
  </si>
  <si>
    <t>Engine Rubber Shock Mount</t>
  </si>
  <si>
    <t>Spacer, Steel, Eng Spport Bracket</t>
  </si>
  <si>
    <t>LG11&amp;12</t>
  </si>
  <si>
    <t>0.3" White/Gold Foam</t>
  </si>
  <si>
    <t>0.032 Al Sheet</t>
  </si>
  <si>
    <t>1/4" Plywood</t>
  </si>
  <si>
    <t>1/4" AL Sheet</t>
  </si>
  <si>
    <t xml:space="preserve">3/8 OD x 1/4 ID x 1.5" 4130 </t>
  </si>
  <si>
    <t>1/4" x 3/16" ID  Steel Tube</t>
  </si>
  <si>
    <t>1/4" Aluminum Sheet</t>
  </si>
  <si>
    <t>0.032 AL Sheet</t>
  </si>
  <si>
    <t>1/8" AL Sheet</t>
  </si>
  <si>
    <t>1/2" x .058w Steel Tube x 3.4"</t>
  </si>
  <si>
    <t>0.75" x .035w AL Tube x 6'</t>
  </si>
  <si>
    <t xml:space="preserve">1/2" x 0.035w AL Tube x 26" </t>
  </si>
  <si>
    <t>7/16" x 0.063w Steel Tube x 1"</t>
  </si>
  <si>
    <t>0.063 AL Sheet</t>
  </si>
  <si>
    <t>0.032" AL Sheet x 3/4" x 3/4"</t>
  </si>
  <si>
    <t>1.5" x 2" x 1/8" AL Angle</t>
  </si>
  <si>
    <t>1" Orange or Green Urethane foam</t>
  </si>
  <si>
    <t>Console Side</t>
  </si>
  <si>
    <t>Rudder Vert Tube Lower Attach</t>
  </si>
  <si>
    <t>Bushing, Control Brackets</t>
  </si>
  <si>
    <t>foot of 5/8" Fiberglass Rod</t>
  </si>
  <si>
    <t>03-50900</t>
  </si>
  <si>
    <t>03-28360</t>
  </si>
  <si>
    <t>2024-T3, 24" x 24" sheet (6" x 12" for trailer cut)</t>
  </si>
  <si>
    <t>Trailer cut + 1</t>
  </si>
  <si>
    <t>K1000-3</t>
  </si>
  <si>
    <t>Nutplates</t>
  </si>
  <si>
    <t>Trailer cut</t>
  </si>
  <si>
    <t>AN115-16</t>
  </si>
  <si>
    <t xml:space="preserve">Cable Shackle, </t>
  </si>
  <si>
    <t>Bolt (Rudder, Trailer cut)</t>
  </si>
  <si>
    <t>6 oz, 38" wide x 1 yard</t>
  </si>
  <si>
    <t>Hardware</t>
  </si>
  <si>
    <t>8" x 1/4" dia. Wood</t>
  </si>
  <si>
    <t>01-14600</t>
  </si>
  <si>
    <t>1 lb bags</t>
  </si>
  <si>
    <t>1 lb bag</t>
  </si>
  <si>
    <t>01-36100</t>
  </si>
  <si>
    <t>Meter, Hobbs Hours</t>
  </si>
  <si>
    <t>10-00813</t>
  </si>
  <si>
    <t>Hobbs Meter</t>
  </si>
  <si>
    <t>Pressure Switch, 4psi Air</t>
  </si>
  <si>
    <t>need 16"</t>
  </si>
  <si>
    <t>feet, 1/8" thick 6061-T6</t>
  </si>
  <si>
    <t>05-03600</t>
  </si>
  <si>
    <t>05-04000</t>
  </si>
  <si>
    <t>Motorcycle Type</t>
  </si>
  <si>
    <t>12N5-3B</t>
  </si>
  <si>
    <t>Airpath #C2300, 2 1/4" SO HEM (NO=10-01340)</t>
  </si>
  <si>
    <t>1-1/2 gallon E-Z-Poxy II (RAES) kit</t>
  </si>
  <si>
    <t>HKP-R</t>
  </si>
  <si>
    <t>1" Balsawood, cut from 2"x4"x3'</t>
  </si>
  <si>
    <t>02-03500</t>
  </si>
  <si>
    <t>05-28905-5</t>
  </si>
  <si>
    <t>Hose, Aeroduct</t>
  </si>
  <si>
    <t>carb heat</t>
  </si>
  <si>
    <t>05-00400</t>
  </si>
  <si>
    <t>09-01496</t>
  </si>
  <si>
    <t>use #8210</t>
  </si>
  <si>
    <t>8"x1/4" ID</t>
  </si>
  <si>
    <t>03-54100</t>
  </si>
  <si>
    <t>02-19730</t>
  </si>
  <si>
    <t>24"x48"</t>
  </si>
  <si>
    <t>Cowley 44" x 42" or similar</t>
  </si>
  <si>
    <t>Metal, 6"x 6"</t>
  </si>
  <si>
    <t>03-28050</t>
  </si>
  <si>
    <t>03-31200</t>
  </si>
  <si>
    <t>24"x36"</t>
  </si>
  <si>
    <t>13-08803</t>
  </si>
  <si>
    <t>4-pack</t>
  </si>
  <si>
    <t>01-24901</t>
  </si>
  <si>
    <t>Small Tailwheel Only</t>
  </si>
  <si>
    <t>03-32500</t>
  </si>
  <si>
    <t>03-33300</t>
  </si>
  <si>
    <t>03-34600</t>
  </si>
  <si>
    <t>03-36350</t>
  </si>
  <si>
    <t>03-36950</t>
  </si>
  <si>
    <t>03-37550</t>
  </si>
  <si>
    <t>03-34100</t>
  </si>
  <si>
    <t>03-00250</t>
  </si>
  <si>
    <t>03-01500</t>
  </si>
  <si>
    <t>03-02000</t>
  </si>
  <si>
    <t>03-02600</t>
  </si>
  <si>
    <t>66-P</t>
  </si>
  <si>
    <t>02—3434</t>
  </si>
  <si>
    <t>05-01046</t>
  </si>
  <si>
    <t>05-03288</t>
  </si>
  <si>
    <t>05-03289</t>
  </si>
  <si>
    <t>Orig. 490-1</t>
  </si>
  <si>
    <t>12"</t>
  </si>
  <si>
    <t>06-02500</t>
  </si>
  <si>
    <t>4.10/3.50 x 5</t>
  </si>
  <si>
    <t>06-02900</t>
  </si>
  <si>
    <t>Azusalite 5" large wheel, 20psi inflation</t>
  </si>
  <si>
    <t>BSW1</t>
  </si>
  <si>
    <t>BSW3</t>
  </si>
  <si>
    <t>Alondra VA-6</t>
  </si>
  <si>
    <t>100PL-6</t>
  </si>
  <si>
    <t>10-02183</t>
  </si>
  <si>
    <t>05-01043</t>
  </si>
  <si>
    <t>Orig. 0950-004</t>
  </si>
  <si>
    <t>Orig. 100PM-6</t>
  </si>
  <si>
    <t>Orig. 104HD</t>
  </si>
  <si>
    <t>Not available. Use AN115-21</t>
  </si>
  <si>
    <t>UMA 20-160 kn, 3 1/8" w/ Range Markings</t>
  </si>
  <si>
    <t>OPTIONAL</t>
  </si>
  <si>
    <t>Clear or tinted, special order</t>
  </si>
  <si>
    <t>"Do not open in flight unless you are leaving!"</t>
  </si>
  <si>
    <t>Engine, Other</t>
  </si>
  <si>
    <t>Pick your engine!</t>
  </si>
  <si>
    <t>ORIGINAL</t>
  </si>
  <si>
    <t>ALTERNATE</t>
  </si>
  <si>
    <t>NOT AVAIL</t>
  </si>
  <si>
    <t>—</t>
  </si>
  <si>
    <t>0.3" x 23" x 60", Gold/White, 3.4 lbs/cu ft</t>
  </si>
  <si>
    <t>0.3" x 23" x 15", Gold/White, 3.4 lbs/cu ft</t>
  </si>
  <si>
    <t>01-12300</t>
  </si>
  <si>
    <t>SUBSTITUTE</t>
  </si>
  <si>
    <t>Foam Sheet, Divinycell H45</t>
  </si>
  <si>
    <t>1/4" x 32" x 48", Blue, 3.0 lbs/cu ft</t>
  </si>
  <si>
    <t>AS&amp;S use 3/8"</t>
  </si>
  <si>
    <t>DELETED</t>
  </si>
  <si>
    <t>QNL #19</t>
  </si>
  <si>
    <t>DO NOT USE</t>
  </si>
  <si>
    <t>4" bungee cord</t>
  </si>
  <si>
    <t>Pitch Trim</t>
  </si>
  <si>
    <t>Large Tailwheel Only</t>
  </si>
  <si>
    <t>06-03600</t>
  </si>
  <si>
    <t>6" x 2-1/8" x 5/8" solid</t>
  </si>
  <si>
    <t xml:space="preserve">Tailwheel, Large </t>
  </si>
  <si>
    <t>Sheet, Aluminum, 1/4"</t>
  </si>
  <si>
    <t>03-28960</t>
  </si>
  <si>
    <t>09-00465</t>
  </si>
  <si>
    <t>PLAN CHANGE</t>
  </si>
  <si>
    <t>Ceramic Surface Treatment</t>
  </si>
  <si>
    <t>Evershield 2 oz kit, replaces asbestos firewall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</si>
</sst>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m/yy"/>
    <numFmt numFmtId="169" formatCode="0.0"/>
    <numFmt numFmtId="170" formatCode="#,##0\ ;\(#,##0\)"/>
    <numFmt numFmtId="171" formatCode="0.0\ ;\(0.0"/>
    <numFmt numFmtId="172" formatCode="0.0\ ;\(0.0\)"/>
    <numFmt numFmtId="173" formatCode="m/d"/>
    <numFmt numFmtId="174" formatCode="mm\-yy"/>
    <numFmt numFmtId="175" formatCode="&quot;$&quot;#,##0.00;\(&quot;$&quot;#,##0.00\)"/>
    <numFmt numFmtId="176" formatCode="&quot;$&quot;#,##0;\(&quot;$&quot;#,##0\)"/>
    <numFmt numFmtId="177" formatCode="_(&quot;$&quot;* #,##0_);_(&quot;$&quot;* \(#,##0\);_(&quot;$&quot;* &quot;-&quot;_);_(@_)"/>
    <numFmt numFmtId="178" formatCode="_(* #,##0_);_(* \(#,##0\);_(* &quot;-&quot;_);_(@_)"/>
    <numFmt numFmtId="179" formatCode="_(&quot;$&quot;* #,##0.00_);_(&quot;$&quot;* \(#,##0.00\);_(&quot;$&quot;* &quot;-&quot;??_);_(@_)"/>
    <numFmt numFmtId="180" formatCode="_(* #,##0.00_);_(* \(#,##0.00\);_(* &quot;-&quot;??_);_(@_)"/>
    <numFmt numFmtId="181" formatCode="&quot;Yes&quot;;&quot;Yes&quot;;&quot;No&quot;"/>
    <numFmt numFmtId="182" formatCode="&quot;True&quot;;&quot;True&quot;;&quot;False&quot;"/>
    <numFmt numFmtId="183" formatCode="&quot;On&quot;;&quot;On&quot;;&quot;Off&quot;"/>
  </numFmts>
  <fonts count="7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New York"/>
      <family val="0"/>
    </font>
    <font>
      <sz val="10"/>
      <name val="New York"/>
      <family val="0"/>
    </font>
    <font>
      <sz val="10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7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0" fillId="0" borderId="0" xfId="0" applyAlignment="1">
      <alignment horizontal="left"/>
    </xf>
    <xf numFmtId="0" fontId="5" fillId="0" borderId="0" xfId="0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/>
      <protection locked="0"/>
    </xf>
    <xf numFmtId="14" fontId="5" fillId="0" borderId="0" xfId="0" applyNumberFormat="1" applyFont="1" applyBorder="1" applyAlignment="1" applyProtection="1">
      <alignment horizontal="left"/>
      <protection locked="0"/>
    </xf>
    <xf numFmtId="16" fontId="5" fillId="0" borderId="0" xfId="0" applyNumberFormat="1" applyFont="1" applyBorder="1" applyAlignment="1" applyProtection="1">
      <alignment horizontal="left"/>
      <protection locked="0"/>
    </xf>
    <xf numFmtId="4" fontId="5" fillId="0" borderId="0" xfId="0" applyNumberFormat="1" applyFont="1" applyBorder="1" applyAlignment="1" applyProtection="1">
      <alignment horizontal="center"/>
      <protection locked="0"/>
    </xf>
    <xf numFmtId="1" fontId="5" fillId="0" borderId="0" xfId="0" applyNumberFormat="1" applyFont="1" applyBorder="1" applyAlignment="1" applyProtection="1">
      <alignment horizontal="center"/>
      <protection locked="0"/>
    </xf>
    <xf numFmtId="4" fontId="5" fillId="0" borderId="0" xfId="0" applyNumberFormat="1" applyFont="1" applyAlignment="1">
      <alignment horizontal="center"/>
    </xf>
    <xf numFmtId="1" fontId="4" fillId="0" borderId="0" xfId="0" applyNumberFormat="1" applyFont="1" applyBorder="1" applyAlignment="1" applyProtection="1">
      <alignment horizontal="center"/>
      <protection locked="0"/>
    </xf>
    <xf numFmtId="1" fontId="0" fillId="0" borderId="0" xfId="0" applyNumberFormat="1" applyAlignment="1">
      <alignment/>
    </xf>
    <xf numFmtId="4" fontId="4" fillId="0" borderId="0" xfId="0" applyNumberFormat="1" applyFont="1" applyBorder="1" applyAlignment="1" applyProtection="1">
      <alignment horizontal="center"/>
      <protection locked="0"/>
    </xf>
    <xf numFmtId="4" fontId="4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4" fillId="0" borderId="0" xfId="0" applyFont="1" applyAlignment="1">
      <alignment horizontal="left"/>
    </xf>
    <xf numFmtId="1" fontId="5" fillId="0" borderId="0" xfId="0" applyNumberFormat="1" applyFont="1" applyAlignment="1">
      <alignment/>
    </xf>
    <xf numFmtId="0" fontId="1" fillId="0" borderId="0" xfId="0" applyFont="1" applyAlignment="1">
      <alignment/>
    </xf>
    <xf numFmtId="4" fontId="1" fillId="0" borderId="0" xfId="0" applyNumberFormat="1" applyFont="1" applyAlignment="1">
      <alignment horizontal="center"/>
    </xf>
    <xf numFmtId="17" fontId="5" fillId="0" borderId="0" xfId="0" applyNumberFormat="1" applyFont="1" applyBorder="1" applyAlignment="1" applyProtection="1">
      <alignment horizontal="left"/>
      <protection locked="0"/>
    </xf>
    <xf numFmtId="0" fontId="5" fillId="0" borderId="0" xfId="0" applyNumberFormat="1" applyFont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4" fillId="0" borderId="0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5" fillId="0" borderId="0" xfId="0" applyFont="1" applyFill="1" applyBorder="1" applyAlignment="1" applyProtection="1">
      <alignment horizontal="left"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workbookViewId="0" topLeftCell="A64">
      <selection activeCell="D79" sqref="D79"/>
    </sheetView>
  </sheetViews>
  <sheetFormatPr defaultColWidth="9.00390625" defaultRowHeight="12.75"/>
  <cols>
    <col min="1" max="1" width="12.75390625" style="4" customWidth="1"/>
    <col min="2" max="2" width="14.25390625" style="4" customWidth="1"/>
    <col min="3" max="3" width="30.00390625" style="0" customWidth="1"/>
    <col min="4" max="4" width="9.00390625" style="27" customWidth="1"/>
    <col min="5" max="5" width="7.00390625" style="13" customWidth="1"/>
    <col min="6" max="6" width="28.375" style="0" customWidth="1"/>
    <col min="7" max="7" width="10.75390625" style="16" customWidth="1"/>
    <col min="8" max="8" width="10.00390625" style="17" customWidth="1"/>
    <col min="9" max="9" width="13.125" style="0" customWidth="1"/>
  </cols>
  <sheetData>
    <row r="1" spans="1:8" s="1" customFormat="1" ht="12.75">
      <c r="A1" s="18" t="s">
        <v>0</v>
      </c>
      <c r="B1" s="6" t="s">
        <v>481</v>
      </c>
      <c r="C1" s="6" t="s">
        <v>1</v>
      </c>
      <c r="D1" s="25" t="s">
        <v>3</v>
      </c>
      <c r="E1" s="12" t="s">
        <v>2</v>
      </c>
      <c r="F1" s="6" t="s">
        <v>4</v>
      </c>
      <c r="G1" s="14" t="s">
        <v>452</v>
      </c>
      <c r="H1" s="15" t="s">
        <v>482</v>
      </c>
    </row>
    <row r="2" spans="1:8" s="2" customFormat="1" ht="12.75">
      <c r="A2" s="3"/>
      <c r="B2" s="5"/>
      <c r="C2" s="5"/>
      <c r="D2" s="26"/>
      <c r="E2" s="10"/>
      <c r="F2" s="5"/>
      <c r="G2" s="9"/>
      <c r="H2" s="11"/>
    </row>
    <row r="3" spans="1:8" s="2" customFormat="1" ht="12.75">
      <c r="A3" s="3"/>
      <c r="B3" s="5" t="s">
        <v>7</v>
      </c>
      <c r="C3" s="5" t="s">
        <v>707</v>
      </c>
      <c r="D3" s="26" t="s">
        <v>529</v>
      </c>
      <c r="E3" s="10">
        <v>8</v>
      </c>
      <c r="F3" s="5" t="s">
        <v>484</v>
      </c>
      <c r="G3" s="9">
        <v>0.1</v>
      </c>
      <c r="H3" s="11">
        <f aca="true" t="shared" si="0" ref="H3:H34">E3*G3</f>
        <v>0.8</v>
      </c>
    </row>
    <row r="4" spans="1:8" s="2" customFormat="1" ht="12.75">
      <c r="A4" s="3"/>
      <c r="B4" s="5" t="s">
        <v>8</v>
      </c>
      <c r="C4" s="5" t="s">
        <v>642</v>
      </c>
      <c r="D4" s="26" t="s">
        <v>529</v>
      </c>
      <c r="E4" s="10">
        <v>4</v>
      </c>
      <c r="F4" s="5" t="s">
        <v>485</v>
      </c>
      <c r="G4" s="9">
        <v>0.12</v>
      </c>
      <c r="H4" s="11">
        <f t="shared" si="0"/>
        <v>0.48</v>
      </c>
    </row>
    <row r="5" spans="1:8" s="2" customFormat="1" ht="12.75">
      <c r="A5" s="3"/>
      <c r="B5" s="5" t="s">
        <v>9</v>
      </c>
      <c r="C5" s="5" t="s">
        <v>643</v>
      </c>
      <c r="D5" s="26" t="s">
        <v>529</v>
      </c>
      <c r="E5" s="10">
        <v>11</v>
      </c>
      <c r="F5" s="5" t="s">
        <v>486</v>
      </c>
      <c r="G5" s="9">
        <v>0.12</v>
      </c>
      <c r="H5" s="11">
        <f t="shared" si="0"/>
        <v>1.3199999999999998</v>
      </c>
    </row>
    <row r="6" spans="1:8" s="2" customFormat="1" ht="12.75">
      <c r="A6" s="3"/>
      <c r="B6" s="5" t="s">
        <v>10</v>
      </c>
      <c r="C6" s="5" t="s">
        <v>11</v>
      </c>
      <c r="D6" s="26" t="s">
        <v>529</v>
      </c>
      <c r="E6" s="10">
        <v>19</v>
      </c>
      <c r="F6" s="5" t="s">
        <v>487</v>
      </c>
      <c r="G6" s="9">
        <v>0.14</v>
      </c>
      <c r="H6" s="11">
        <f t="shared" si="0"/>
        <v>2.66</v>
      </c>
    </row>
    <row r="7" spans="1:8" s="2" customFormat="1" ht="12.75">
      <c r="A7" s="3"/>
      <c r="B7" s="5" t="s">
        <v>12</v>
      </c>
      <c r="C7" s="5" t="s">
        <v>644</v>
      </c>
      <c r="D7" s="26" t="s">
        <v>529</v>
      </c>
      <c r="E7" s="10">
        <v>14</v>
      </c>
      <c r="F7" s="5" t="s">
        <v>488</v>
      </c>
      <c r="G7" s="9">
        <v>0.18</v>
      </c>
      <c r="H7" s="11">
        <f t="shared" si="0"/>
        <v>2.52</v>
      </c>
    </row>
    <row r="8" spans="1:8" s="2" customFormat="1" ht="12.75">
      <c r="A8" s="3"/>
      <c r="B8" s="5" t="s">
        <v>13</v>
      </c>
      <c r="C8" s="5" t="s">
        <v>11</v>
      </c>
      <c r="D8" s="26" t="s">
        <v>529</v>
      </c>
      <c r="E8" s="10">
        <v>7</v>
      </c>
      <c r="F8" s="5" t="s">
        <v>489</v>
      </c>
      <c r="G8" s="9">
        <v>0.16</v>
      </c>
      <c r="H8" s="11">
        <f t="shared" si="0"/>
        <v>1.12</v>
      </c>
    </row>
    <row r="9" spans="1:8" s="2" customFormat="1" ht="12.75">
      <c r="A9" s="3"/>
      <c r="B9" s="5" t="s">
        <v>14</v>
      </c>
      <c r="C9" s="5" t="s">
        <v>645</v>
      </c>
      <c r="D9" s="26" t="s">
        <v>529</v>
      </c>
      <c r="E9" s="10">
        <v>5</v>
      </c>
      <c r="F9" s="5" t="s">
        <v>490</v>
      </c>
      <c r="G9" s="11">
        <v>0.19</v>
      </c>
      <c r="H9" s="11">
        <f t="shared" si="0"/>
        <v>0.95</v>
      </c>
    </row>
    <row r="10" spans="1:8" s="2" customFormat="1" ht="12.75">
      <c r="A10" s="3"/>
      <c r="B10" s="5" t="s">
        <v>15</v>
      </c>
      <c r="C10" s="5" t="s">
        <v>11</v>
      </c>
      <c r="D10" s="26" t="s">
        <v>529</v>
      </c>
      <c r="E10" s="10">
        <v>4</v>
      </c>
      <c r="F10" s="5" t="s">
        <v>491</v>
      </c>
      <c r="G10" s="11">
        <v>0.18</v>
      </c>
      <c r="H10" s="11">
        <f t="shared" si="0"/>
        <v>0.72</v>
      </c>
    </row>
    <row r="11" spans="1:8" s="2" customFormat="1" ht="12.75">
      <c r="A11" s="3"/>
      <c r="B11" s="5" t="s">
        <v>16</v>
      </c>
      <c r="C11" s="5" t="s">
        <v>646</v>
      </c>
      <c r="D11" s="26" t="s">
        <v>529</v>
      </c>
      <c r="E11" s="10">
        <v>5</v>
      </c>
      <c r="F11" s="5" t="s">
        <v>492</v>
      </c>
      <c r="G11" s="11">
        <v>0.22</v>
      </c>
      <c r="H11" s="11">
        <f t="shared" si="0"/>
        <v>1.1</v>
      </c>
    </row>
    <row r="12" spans="1:8" s="2" customFormat="1" ht="12.75">
      <c r="A12" s="3"/>
      <c r="B12" s="5" t="s">
        <v>17</v>
      </c>
      <c r="C12" s="5" t="s">
        <v>647</v>
      </c>
      <c r="D12" s="26" t="s">
        <v>529</v>
      </c>
      <c r="E12" s="10">
        <v>3</v>
      </c>
      <c r="F12" s="5" t="s">
        <v>493</v>
      </c>
      <c r="G12" s="11">
        <v>0.37</v>
      </c>
      <c r="H12" s="11">
        <f t="shared" si="0"/>
        <v>1.1099999999999999</v>
      </c>
    </row>
    <row r="13" spans="1:8" s="2" customFormat="1" ht="12.75">
      <c r="A13" s="3"/>
      <c r="B13" s="5" t="s">
        <v>18</v>
      </c>
      <c r="C13" s="5" t="s">
        <v>648</v>
      </c>
      <c r="D13" s="26" t="s">
        <v>529</v>
      </c>
      <c r="E13" s="10">
        <v>1</v>
      </c>
      <c r="F13" s="5" t="s">
        <v>494</v>
      </c>
      <c r="G13" s="11">
        <v>0.54</v>
      </c>
      <c r="H13" s="11">
        <f t="shared" si="0"/>
        <v>0.54</v>
      </c>
    </row>
    <row r="14" spans="1:8" s="2" customFormat="1" ht="12.75">
      <c r="A14" s="3"/>
      <c r="B14" s="5" t="s">
        <v>19</v>
      </c>
      <c r="C14" s="5" t="s">
        <v>20</v>
      </c>
      <c r="D14" s="26" t="s">
        <v>529</v>
      </c>
      <c r="E14" s="10">
        <v>4</v>
      </c>
      <c r="F14" s="5" t="s">
        <v>495</v>
      </c>
      <c r="G14" s="11">
        <v>9.5</v>
      </c>
      <c r="H14" s="11">
        <f t="shared" si="0"/>
        <v>38</v>
      </c>
    </row>
    <row r="15" spans="1:8" s="2" customFormat="1" ht="12.75">
      <c r="A15" s="3"/>
      <c r="B15" s="5" t="s">
        <v>21</v>
      </c>
      <c r="C15" s="5" t="s">
        <v>22</v>
      </c>
      <c r="D15" s="26" t="s">
        <v>529</v>
      </c>
      <c r="E15" s="10">
        <v>2</v>
      </c>
      <c r="F15" s="5" t="s">
        <v>23</v>
      </c>
      <c r="G15" s="11">
        <v>0.2</v>
      </c>
      <c r="H15" s="11">
        <f t="shared" si="0"/>
        <v>0.4</v>
      </c>
    </row>
    <row r="16" spans="1:8" s="2" customFormat="1" ht="12.75">
      <c r="A16" s="3"/>
      <c r="B16" s="5" t="s">
        <v>24</v>
      </c>
      <c r="C16" s="5" t="s">
        <v>22</v>
      </c>
      <c r="D16" s="26" t="s">
        <v>529</v>
      </c>
      <c r="E16" s="10">
        <v>2</v>
      </c>
      <c r="F16" s="5" t="s">
        <v>25</v>
      </c>
      <c r="G16" s="11">
        <v>0.21</v>
      </c>
      <c r="H16" s="11">
        <f t="shared" si="0"/>
        <v>0.42</v>
      </c>
    </row>
    <row r="17" spans="1:8" s="2" customFormat="1" ht="12.75">
      <c r="A17" s="3"/>
      <c r="B17" s="5" t="s">
        <v>26</v>
      </c>
      <c r="C17" s="5" t="s">
        <v>649</v>
      </c>
      <c r="D17" s="26" t="s">
        <v>529</v>
      </c>
      <c r="E17" s="10">
        <v>2</v>
      </c>
      <c r="F17" s="5" t="s">
        <v>27</v>
      </c>
      <c r="G17" s="11">
        <v>0.39</v>
      </c>
      <c r="H17" s="11">
        <f t="shared" si="0"/>
        <v>0.78</v>
      </c>
    </row>
    <row r="18" spans="1:8" s="2" customFormat="1" ht="12.75">
      <c r="A18" s="3"/>
      <c r="B18" s="5" t="s">
        <v>28</v>
      </c>
      <c r="C18" s="5" t="s">
        <v>29</v>
      </c>
      <c r="D18" s="26" t="s">
        <v>529</v>
      </c>
      <c r="E18" s="10">
        <v>2</v>
      </c>
      <c r="F18" s="5" t="s">
        <v>30</v>
      </c>
      <c r="G18" s="11">
        <v>0.39</v>
      </c>
      <c r="H18" s="11">
        <f t="shared" si="0"/>
        <v>0.78</v>
      </c>
    </row>
    <row r="19" spans="1:8" s="2" customFormat="1" ht="12.75">
      <c r="A19" s="3"/>
      <c r="B19" s="5" t="s">
        <v>31</v>
      </c>
      <c r="C19" s="5" t="s">
        <v>32</v>
      </c>
      <c r="D19" s="26" t="s">
        <v>529</v>
      </c>
      <c r="E19" s="10">
        <v>6</v>
      </c>
      <c r="F19" s="5" t="s">
        <v>33</v>
      </c>
      <c r="G19" s="11">
        <v>0.79</v>
      </c>
      <c r="H19" s="11">
        <f t="shared" si="0"/>
        <v>4.74</v>
      </c>
    </row>
    <row r="20" spans="1:8" s="2" customFormat="1" ht="12.75">
      <c r="A20" s="3"/>
      <c r="B20" s="5" t="s">
        <v>34</v>
      </c>
      <c r="C20" s="5" t="s">
        <v>644</v>
      </c>
      <c r="D20" s="26" t="s">
        <v>529</v>
      </c>
      <c r="E20" s="10">
        <v>2</v>
      </c>
      <c r="F20" s="5" t="s">
        <v>35</v>
      </c>
      <c r="G20" s="11">
        <v>0.34</v>
      </c>
      <c r="H20" s="11">
        <f t="shared" si="0"/>
        <v>0.68</v>
      </c>
    </row>
    <row r="21" spans="1:8" s="2" customFormat="1" ht="12.75">
      <c r="A21" s="3"/>
      <c r="B21" s="5" t="s">
        <v>36</v>
      </c>
      <c r="C21" s="5" t="s">
        <v>644</v>
      </c>
      <c r="D21" s="26" t="s">
        <v>529</v>
      </c>
      <c r="E21" s="10">
        <v>6</v>
      </c>
      <c r="F21" s="5" t="s">
        <v>37</v>
      </c>
      <c r="G21" s="11">
        <v>0.53</v>
      </c>
      <c r="H21" s="11">
        <f t="shared" si="0"/>
        <v>3.18</v>
      </c>
    </row>
    <row r="22" spans="1:8" s="2" customFormat="1" ht="12.75">
      <c r="A22" s="3"/>
      <c r="B22" s="5" t="s">
        <v>38</v>
      </c>
      <c r="C22" s="5" t="s">
        <v>29</v>
      </c>
      <c r="D22" s="26" t="s">
        <v>529</v>
      </c>
      <c r="E22" s="10">
        <v>1</v>
      </c>
      <c r="F22" s="5" t="s">
        <v>39</v>
      </c>
      <c r="G22" s="11">
        <v>0.46</v>
      </c>
      <c r="H22" s="11">
        <f t="shared" si="0"/>
        <v>0.46</v>
      </c>
    </row>
    <row r="23" spans="1:8" s="2" customFormat="1" ht="12.75">
      <c r="A23" s="3"/>
      <c r="B23" s="5" t="s">
        <v>40</v>
      </c>
      <c r="C23" s="5" t="s">
        <v>446</v>
      </c>
      <c r="D23" s="26" t="s">
        <v>529</v>
      </c>
      <c r="E23" s="10">
        <v>13</v>
      </c>
      <c r="F23" s="5"/>
      <c r="G23" s="11">
        <v>0.16</v>
      </c>
      <c r="H23" s="11">
        <f t="shared" si="0"/>
        <v>2.08</v>
      </c>
    </row>
    <row r="24" spans="1:8" s="2" customFormat="1" ht="12.75">
      <c r="A24" s="3"/>
      <c r="B24" s="5" t="s">
        <v>41</v>
      </c>
      <c r="C24" s="5" t="s">
        <v>447</v>
      </c>
      <c r="D24" s="26" t="s">
        <v>529</v>
      </c>
      <c r="E24" s="10">
        <v>8</v>
      </c>
      <c r="F24" s="5"/>
      <c r="G24" s="11">
        <v>0.11</v>
      </c>
      <c r="H24" s="11">
        <f t="shared" si="0"/>
        <v>0.88</v>
      </c>
    </row>
    <row r="25" spans="1:8" s="2" customFormat="1" ht="12.75">
      <c r="A25" s="3"/>
      <c r="B25" s="5" t="s">
        <v>705</v>
      </c>
      <c r="C25" s="5" t="s">
        <v>706</v>
      </c>
      <c r="D25" s="26" t="s">
        <v>529</v>
      </c>
      <c r="E25" s="10">
        <v>4</v>
      </c>
      <c r="F25" s="5" t="s">
        <v>780</v>
      </c>
      <c r="G25" s="11">
        <v>10.75</v>
      </c>
      <c r="H25" s="11">
        <f t="shared" si="0"/>
        <v>43</v>
      </c>
    </row>
    <row r="26" spans="1:8" s="2" customFormat="1" ht="12.75">
      <c r="A26" s="3"/>
      <c r="B26" s="5" t="s">
        <v>42</v>
      </c>
      <c r="C26" s="5" t="s">
        <v>43</v>
      </c>
      <c r="D26" s="26" t="s">
        <v>529</v>
      </c>
      <c r="E26" s="10">
        <v>4</v>
      </c>
      <c r="F26" s="5"/>
      <c r="G26" s="11">
        <v>10.75</v>
      </c>
      <c r="H26" s="11">
        <f t="shared" si="0"/>
        <v>43</v>
      </c>
    </row>
    <row r="27" spans="1:8" s="2" customFormat="1" ht="12.75">
      <c r="A27" s="3" t="s">
        <v>449</v>
      </c>
      <c r="B27" s="5" t="s">
        <v>44</v>
      </c>
      <c r="C27" s="5" t="s">
        <v>45</v>
      </c>
      <c r="D27" s="26" t="s">
        <v>529</v>
      </c>
      <c r="E27" s="10">
        <v>2</v>
      </c>
      <c r="F27" s="23" t="s">
        <v>448</v>
      </c>
      <c r="G27" s="11">
        <v>15.5</v>
      </c>
      <c r="H27" s="11">
        <f t="shared" si="0"/>
        <v>31</v>
      </c>
    </row>
    <row r="28" spans="1:8" s="2" customFormat="1" ht="12.75">
      <c r="A28" s="3"/>
      <c r="B28" s="5" t="s">
        <v>46</v>
      </c>
      <c r="C28" s="5" t="s">
        <v>47</v>
      </c>
      <c r="D28" s="26" t="s">
        <v>529</v>
      </c>
      <c r="E28" s="10">
        <v>4</v>
      </c>
      <c r="F28" s="23" t="s">
        <v>609</v>
      </c>
      <c r="G28" s="11">
        <v>0.09</v>
      </c>
      <c r="H28" s="11">
        <f t="shared" si="0"/>
        <v>0.36</v>
      </c>
    </row>
    <row r="29" spans="1:8" s="2" customFormat="1" ht="12.75">
      <c r="A29" s="3"/>
      <c r="B29" s="5" t="s">
        <v>48</v>
      </c>
      <c r="C29" s="5" t="s">
        <v>49</v>
      </c>
      <c r="D29" s="26" t="s">
        <v>529</v>
      </c>
      <c r="E29" s="10">
        <v>20</v>
      </c>
      <c r="F29" s="23" t="s">
        <v>606</v>
      </c>
      <c r="G29" s="11">
        <v>0.3</v>
      </c>
      <c r="H29" s="11">
        <f t="shared" si="0"/>
        <v>6</v>
      </c>
    </row>
    <row r="30" spans="1:8" s="2" customFormat="1" ht="12.75">
      <c r="A30" s="3"/>
      <c r="B30" s="5" t="s">
        <v>50</v>
      </c>
      <c r="C30" s="5" t="s">
        <v>49</v>
      </c>
      <c r="D30" s="26" t="s">
        <v>529</v>
      </c>
      <c r="E30" s="10">
        <v>8</v>
      </c>
      <c r="F30" s="23" t="s">
        <v>607</v>
      </c>
      <c r="G30" s="11">
        <v>0.19</v>
      </c>
      <c r="H30" s="11">
        <f t="shared" si="0"/>
        <v>1.52</v>
      </c>
    </row>
    <row r="31" spans="1:8" s="2" customFormat="1" ht="12.75">
      <c r="A31" s="3"/>
      <c r="B31" s="5" t="s">
        <v>51</v>
      </c>
      <c r="C31" s="5" t="s">
        <v>52</v>
      </c>
      <c r="D31" s="26" t="s">
        <v>529</v>
      </c>
      <c r="E31" s="10">
        <v>3</v>
      </c>
      <c r="F31" s="23" t="s">
        <v>608</v>
      </c>
      <c r="G31" s="11">
        <v>0.29</v>
      </c>
      <c r="H31" s="11">
        <f t="shared" si="0"/>
        <v>0.8699999999999999</v>
      </c>
    </row>
    <row r="32" spans="1:8" s="2" customFormat="1" ht="13.5" customHeight="1">
      <c r="A32" s="3"/>
      <c r="B32" s="5" t="s">
        <v>53</v>
      </c>
      <c r="C32" s="5" t="s">
        <v>54</v>
      </c>
      <c r="D32" s="26" t="s">
        <v>529</v>
      </c>
      <c r="E32" s="10">
        <v>18</v>
      </c>
      <c r="F32" s="23" t="s">
        <v>609</v>
      </c>
      <c r="G32" s="11">
        <v>0.32</v>
      </c>
      <c r="H32" s="11">
        <f t="shared" si="0"/>
        <v>5.76</v>
      </c>
    </row>
    <row r="33" spans="1:8" s="2" customFormat="1" ht="12.75">
      <c r="A33" s="3"/>
      <c r="B33" s="5" t="s">
        <v>55</v>
      </c>
      <c r="C33" s="5" t="s">
        <v>54</v>
      </c>
      <c r="D33" s="26" t="s">
        <v>529</v>
      </c>
      <c r="E33" s="10">
        <v>2</v>
      </c>
      <c r="F33" s="23" t="s">
        <v>610</v>
      </c>
      <c r="G33" s="11">
        <v>0.41</v>
      </c>
      <c r="H33" s="11">
        <f t="shared" si="0"/>
        <v>0.82</v>
      </c>
    </row>
    <row r="34" spans="1:8" s="2" customFormat="1" ht="12.75">
      <c r="A34" s="3" t="s">
        <v>450</v>
      </c>
      <c r="B34" s="5" t="s">
        <v>56</v>
      </c>
      <c r="C34" s="5" t="s">
        <v>54</v>
      </c>
      <c r="D34" s="26" t="s">
        <v>529</v>
      </c>
      <c r="E34" s="10">
        <v>120</v>
      </c>
      <c r="F34" s="22" t="s">
        <v>611</v>
      </c>
      <c r="G34" s="11">
        <v>0.23</v>
      </c>
      <c r="H34" s="11">
        <f t="shared" si="0"/>
        <v>27.6</v>
      </c>
    </row>
    <row r="35" spans="1:8" s="2" customFormat="1" ht="12.75">
      <c r="A35" s="3"/>
      <c r="B35" s="5"/>
      <c r="C35" s="5"/>
      <c r="D35" s="26"/>
      <c r="E35" s="10"/>
      <c r="F35" s="5"/>
      <c r="G35" s="11"/>
      <c r="H35" s="11"/>
    </row>
    <row r="36" spans="1:8" s="2" customFormat="1" ht="12.75">
      <c r="A36" s="3"/>
      <c r="B36" s="5"/>
      <c r="C36" s="5"/>
      <c r="D36" s="26"/>
      <c r="E36" s="10"/>
      <c r="F36" s="5"/>
      <c r="G36" s="9"/>
      <c r="H36" s="15">
        <f>SUM(H3:H34)</f>
        <v>225.65</v>
      </c>
    </row>
    <row r="37" spans="1:8" s="2" customFormat="1" ht="12.75">
      <c r="A37" s="3"/>
      <c r="B37" s="5"/>
      <c r="C37" s="5"/>
      <c r="D37" s="26"/>
      <c r="E37" s="10"/>
      <c r="F37" s="5"/>
      <c r="G37" s="9"/>
      <c r="H37" s="11"/>
    </row>
    <row r="38" spans="1:8" s="1" customFormat="1" ht="12.75">
      <c r="A38" s="18" t="s">
        <v>0</v>
      </c>
      <c r="B38" s="6" t="s">
        <v>481</v>
      </c>
      <c r="C38" s="6" t="s">
        <v>1</v>
      </c>
      <c r="D38" s="25" t="s">
        <v>3</v>
      </c>
      <c r="E38" s="12" t="s">
        <v>2</v>
      </c>
      <c r="F38" s="6" t="s">
        <v>4</v>
      </c>
      <c r="G38" s="14" t="s">
        <v>452</v>
      </c>
      <c r="H38" s="15" t="s">
        <v>482</v>
      </c>
    </row>
    <row r="39" spans="1:8" s="1" customFormat="1" ht="12.75">
      <c r="A39" s="18"/>
      <c r="B39" s="6"/>
      <c r="C39" s="6"/>
      <c r="D39" s="25"/>
      <c r="E39" s="12"/>
      <c r="F39" s="6"/>
      <c r="G39" s="14"/>
      <c r="H39" s="15"/>
    </row>
    <row r="40" spans="1:8" s="2" customFormat="1" ht="12.75">
      <c r="A40" s="3"/>
      <c r="B40" s="5" t="s">
        <v>613</v>
      </c>
      <c r="C40" s="5" t="s">
        <v>54</v>
      </c>
      <c r="D40" s="26" t="s">
        <v>529</v>
      </c>
      <c r="E40" s="10">
        <v>9</v>
      </c>
      <c r="F40" s="5" t="s">
        <v>611</v>
      </c>
      <c r="G40" s="9">
        <v>0.09</v>
      </c>
      <c r="H40" s="11">
        <f aca="true" t="shared" si="1" ref="H40:H70">E40*G40</f>
        <v>0.8099999999999999</v>
      </c>
    </row>
    <row r="41" spans="1:8" s="2" customFormat="1" ht="12.75">
      <c r="A41" s="3"/>
      <c r="B41" s="5" t="s">
        <v>612</v>
      </c>
      <c r="C41" s="5" t="s">
        <v>57</v>
      </c>
      <c r="D41" s="26" t="s">
        <v>529</v>
      </c>
      <c r="E41" s="10">
        <v>106</v>
      </c>
      <c r="F41" s="5" t="s">
        <v>614</v>
      </c>
      <c r="G41" s="9">
        <v>0.07</v>
      </c>
      <c r="H41" s="11">
        <f t="shared" si="1"/>
        <v>7.420000000000001</v>
      </c>
    </row>
    <row r="42" spans="1:8" s="2" customFormat="1" ht="12.75">
      <c r="A42" s="3"/>
      <c r="B42" s="5" t="s">
        <v>58</v>
      </c>
      <c r="C42" s="5" t="s">
        <v>59</v>
      </c>
      <c r="D42" s="26" t="s">
        <v>529</v>
      </c>
      <c r="E42" s="10">
        <v>3</v>
      </c>
      <c r="F42" s="5"/>
      <c r="G42" s="9">
        <v>12.9</v>
      </c>
      <c r="H42" s="11">
        <f t="shared" si="1"/>
        <v>38.7</v>
      </c>
    </row>
    <row r="43" spans="1:8" s="2" customFormat="1" ht="12.75">
      <c r="A43" s="3" t="s">
        <v>617</v>
      </c>
      <c r="B43" s="5" t="s">
        <v>60</v>
      </c>
      <c r="C43" s="5" t="s">
        <v>61</v>
      </c>
      <c r="D43" s="26" t="s">
        <v>529</v>
      </c>
      <c r="E43" s="10">
        <v>22</v>
      </c>
      <c r="F43" s="5" t="s">
        <v>618</v>
      </c>
      <c r="G43" s="9">
        <v>0.09</v>
      </c>
      <c r="H43" s="11">
        <f t="shared" si="1"/>
        <v>1.98</v>
      </c>
    </row>
    <row r="44" spans="1:8" s="2" customFormat="1" ht="12.75">
      <c r="A44" s="3" t="s">
        <v>616</v>
      </c>
      <c r="B44" s="5" t="s">
        <v>62</v>
      </c>
      <c r="C44" s="5" t="s">
        <v>61</v>
      </c>
      <c r="D44" s="26" t="s">
        <v>529</v>
      </c>
      <c r="E44" s="10">
        <v>4</v>
      </c>
      <c r="F44" s="5" t="s">
        <v>63</v>
      </c>
      <c r="G44" s="9">
        <v>0.12</v>
      </c>
      <c r="H44" s="11">
        <f t="shared" si="1"/>
        <v>0.48</v>
      </c>
    </row>
    <row r="45" spans="1:8" s="2" customFormat="1" ht="12.75">
      <c r="A45" s="3" t="s">
        <v>615</v>
      </c>
      <c r="B45" s="5" t="s">
        <v>64</v>
      </c>
      <c r="C45" s="5" t="s">
        <v>61</v>
      </c>
      <c r="D45" s="26" t="s">
        <v>529</v>
      </c>
      <c r="E45" s="10">
        <v>4</v>
      </c>
      <c r="F45" s="5"/>
      <c r="G45" s="9">
        <v>0.16</v>
      </c>
      <c r="H45" s="11">
        <f t="shared" si="1"/>
        <v>0.64</v>
      </c>
    </row>
    <row r="46" spans="1:8" s="2" customFormat="1" ht="12.75">
      <c r="A46" s="3" t="s">
        <v>619</v>
      </c>
      <c r="B46" s="5" t="s">
        <v>65</v>
      </c>
      <c r="C46" s="5" t="s">
        <v>61</v>
      </c>
      <c r="D46" s="26" t="s">
        <v>529</v>
      </c>
      <c r="E46" s="10">
        <v>4</v>
      </c>
      <c r="F46" s="5" t="s">
        <v>63</v>
      </c>
      <c r="G46" s="9">
        <v>0.21</v>
      </c>
      <c r="H46" s="11">
        <f t="shared" si="1"/>
        <v>0.84</v>
      </c>
    </row>
    <row r="47" spans="1:8" s="2" customFormat="1" ht="12.75">
      <c r="A47" s="3" t="s">
        <v>622</v>
      </c>
      <c r="B47" s="5"/>
      <c r="C47" s="5" t="s">
        <v>66</v>
      </c>
      <c r="D47" s="26" t="s">
        <v>529</v>
      </c>
      <c r="E47" s="10">
        <v>12</v>
      </c>
      <c r="F47" s="5" t="s">
        <v>620</v>
      </c>
      <c r="G47" s="9">
        <v>0.12</v>
      </c>
      <c r="H47" s="11">
        <f t="shared" si="1"/>
        <v>1.44</v>
      </c>
    </row>
    <row r="48" spans="1:8" s="2" customFormat="1" ht="12.75">
      <c r="A48" s="3" t="s">
        <v>623</v>
      </c>
      <c r="B48" s="5"/>
      <c r="C48" s="5" t="s">
        <v>66</v>
      </c>
      <c r="D48" s="26" t="s">
        <v>529</v>
      </c>
      <c r="E48" s="10">
        <v>20</v>
      </c>
      <c r="F48" s="5" t="s">
        <v>621</v>
      </c>
      <c r="G48" s="9">
        <v>0.16</v>
      </c>
      <c r="H48" s="11">
        <f t="shared" si="1"/>
        <v>3.2</v>
      </c>
    </row>
    <row r="49" spans="1:8" s="2" customFormat="1" ht="12.75">
      <c r="A49" s="3" t="s">
        <v>625</v>
      </c>
      <c r="B49" s="5"/>
      <c r="C49" s="5" t="s">
        <v>66</v>
      </c>
      <c r="D49" s="26" t="s">
        <v>529</v>
      </c>
      <c r="E49" s="10">
        <v>8</v>
      </c>
      <c r="F49" s="5" t="s">
        <v>624</v>
      </c>
      <c r="G49" s="9">
        <v>0.2</v>
      </c>
      <c r="H49" s="11">
        <f t="shared" si="1"/>
        <v>1.6</v>
      </c>
    </row>
    <row r="50" spans="1:8" s="2" customFormat="1" ht="12.75">
      <c r="A50" s="3"/>
      <c r="B50" s="5" t="s">
        <v>67</v>
      </c>
      <c r="C50" s="5" t="s">
        <v>68</v>
      </c>
      <c r="D50" s="26" t="s">
        <v>529</v>
      </c>
      <c r="E50" s="10">
        <v>1</v>
      </c>
      <c r="F50" s="5" t="s">
        <v>69</v>
      </c>
      <c r="G50" s="9">
        <v>0.12</v>
      </c>
      <c r="H50" s="11">
        <f t="shared" si="1"/>
        <v>0.12</v>
      </c>
    </row>
    <row r="51" spans="1:8" s="2" customFormat="1" ht="12.75">
      <c r="A51" s="3"/>
      <c r="B51" s="5" t="s">
        <v>70</v>
      </c>
      <c r="C51" s="5" t="s">
        <v>68</v>
      </c>
      <c r="D51" s="26" t="s">
        <v>529</v>
      </c>
      <c r="E51" s="10">
        <v>25</v>
      </c>
      <c r="F51" s="5" t="s">
        <v>701</v>
      </c>
      <c r="G51" s="9">
        <v>0.16</v>
      </c>
      <c r="H51" s="11">
        <f t="shared" si="1"/>
        <v>4</v>
      </c>
    </row>
    <row r="52" spans="1:8" s="2" customFormat="1" ht="12.75">
      <c r="A52" s="3"/>
      <c r="B52" s="5" t="s">
        <v>71</v>
      </c>
      <c r="C52" s="5" t="s">
        <v>68</v>
      </c>
      <c r="D52" s="26" t="s">
        <v>529</v>
      </c>
      <c r="E52" s="10">
        <v>4</v>
      </c>
      <c r="F52" s="5"/>
      <c r="G52" s="9">
        <v>0.21</v>
      </c>
      <c r="H52" s="11">
        <f t="shared" si="1"/>
        <v>0.84</v>
      </c>
    </row>
    <row r="53" spans="1:8" s="2" customFormat="1" ht="12.75">
      <c r="A53" s="4" t="s">
        <v>626</v>
      </c>
      <c r="B53" s="5" t="s">
        <v>627</v>
      </c>
      <c r="C53" s="5" t="s">
        <v>68</v>
      </c>
      <c r="D53" s="26" t="s">
        <v>529</v>
      </c>
      <c r="E53" s="10">
        <v>4</v>
      </c>
      <c r="F53" s="5" t="s">
        <v>72</v>
      </c>
      <c r="G53" s="9">
        <v>1.32</v>
      </c>
      <c r="H53" s="11">
        <f t="shared" si="1"/>
        <v>5.28</v>
      </c>
    </row>
    <row r="54" spans="1:8" s="2" customFormat="1" ht="12.75">
      <c r="A54" s="3"/>
      <c r="B54" s="5" t="s">
        <v>73</v>
      </c>
      <c r="C54" s="5" t="s">
        <v>68</v>
      </c>
      <c r="D54" s="26" t="s">
        <v>529</v>
      </c>
      <c r="E54" s="10">
        <v>3</v>
      </c>
      <c r="F54" s="5"/>
      <c r="G54" s="9">
        <v>0.24</v>
      </c>
      <c r="H54" s="11">
        <f t="shared" si="1"/>
        <v>0.72</v>
      </c>
    </row>
    <row r="55" spans="1:8" s="2" customFormat="1" ht="12.75">
      <c r="A55" s="3"/>
      <c r="B55" s="5" t="s">
        <v>74</v>
      </c>
      <c r="C55" s="5" t="s">
        <v>66</v>
      </c>
      <c r="D55" s="26" t="s">
        <v>529</v>
      </c>
      <c r="E55" s="10">
        <v>2</v>
      </c>
      <c r="F55" s="5" t="s">
        <v>451</v>
      </c>
      <c r="G55" s="9"/>
      <c r="H55" s="11">
        <f t="shared" si="1"/>
        <v>0</v>
      </c>
    </row>
    <row r="56" spans="1:8" s="2" customFormat="1" ht="12.75">
      <c r="A56" s="3"/>
      <c r="B56" s="5" t="s">
        <v>75</v>
      </c>
      <c r="C56" s="5" t="s">
        <v>66</v>
      </c>
      <c r="D56" s="26" t="s">
        <v>529</v>
      </c>
      <c r="E56" s="10">
        <v>7</v>
      </c>
      <c r="F56" s="5" t="s">
        <v>76</v>
      </c>
      <c r="G56" s="9">
        <v>0.09</v>
      </c>
      <c r="H56" s="11">
        <f t="shared" si="1"/>
        <v>0.63</v>
      </c>
    </row>
    <row r="57" spans="1:8" s="2" customFormat="1" ht="12.75">
      <c r="A57" s="3" t="s">
        <v>628</v>
      </c>
      <c r="B57" s="5" t="s">
        <v>77</v>
      </c>
      <c r="C57" s="5" t="s">
        <v>78</v>
      </c>
      <c r="D57" s="26" t="s">
        <v>529</v>
      </c>
      <c r="E57" s="10">
        <v>1</v>
      </c>
      <c r="F57" s="5"/>
      <c r="G57" s="9">
        <v>0.25</v>
      </c>
      <c r="H57" s="11">
        <f t="shared" si="1"/>
        <v>0.25</v>
      </c>
    </row>
    <row r="58" spans="1:8" s="2" customFormat="1" ht="12.75">
      <c r="A58" s="3"/>
      <c r="B58" s="5" t="s">
        <v>79</v>
      </c>
      <c r="C58" s="5" t="s">
        <v>80</v>
      </c>
      <c r="D58" s="26" t="s">
        <v>529</v>
      </c>
      <c r="E58" s="10">
        <v>50</v>
      </c>
      <c r="F58" s="5" t="s">
        <v>631</v>
      </c>
      <c r="G58" s="9">
        <v>0.02</v>
      </c>
      <c r="H58" s="11">
        <f t="shared" si="1"/>
        <v>1</v>
      </c>
    </row>
    <row r="59" spans="1:8" s="2" customFormat="1" ht="12.75">
      <c r="A59" s="3"/>
      <c r="B59" s="5" t="s">
        <v>81</v>
      </c>
      <c r="C59" s="5" t="s">
        <v>82</v>
      </c>
      <c r="D59" s="26" t="s">
        <v>529</v>
      </c>
      <c r="E59" s="10">
        <v>40</v>
      </c>
      <c r="F59" s="5" t="s">
        <v>629</v>
      </c>
      <c r="G59" s="9">
        <v>0.02</v>
      </c>
      <c r="H59" s="11">
        <f t="shared" si="1"/>
        <v>0.8</v>
      </c>
    </row>
    <row r="60" spans="1:8" s="2" customFormat="1" ht="12.75">
      <c r="A60" s="3"/>
      <c r="B60" s="5" t="s">
        <v>83</v>
      </c>
      <c r="C60" s="5" t="s">
        <v>82</v>
      </c>
      <c r="D60" s="26" t="s">
        <v>529</v>
      </c>
      <c r="E60" s="10">
        <v>22</v>
      </c>
      <c r="F60" s="5" t="s">
        <v>630</v>
      </c>
      <c r="G60" s="9">
        <v>0.02</v>
      </c>
      <c r="H60" s="11">
        <f t="shared" si="1"/>
        <v>0.44</v>
      </c>
    </row>
    <row r="61" spans="1:8" s="2" customFormat="1" ht="12.75">
      <c r="A61" s="3"/>
      <c r="B61" s="5" t="s">
        <v>84</v>
      </c>
      <c r="C61" s="5" t="s">
        <v>82</v>
      </c>
      <c r="D61" s="26" t="s">
        <v>529</v>
      </c>
      <c r="E61" s="10">
        <v>225</v>
      </c>
      <c r="F61" s="5" t="s">
        <v>97</v>
      </c>
      <c r="G61" s="9">
        <v>0.02</v>
      </c>
      <c r="H61" s="11">
        <f t="shared" si="1"/>
        <v>4.5</v>
      </c>
    </row>
    <row r="62" spans="1:8" s="2" customFormat="1" ht="12.75">
      <c r="A62" s="3"/>
      <c r="B62" s="5" t="s">
        <v>85</v>
      </c>
      <c r="C62" s="5" t="s">
        <v>86</v>
      </c>
      <c r="D62" s="26" t="s">
        <v>529</v>
      </c>
      <c r="E62" s="10">
        <v>39</v>
      </c>
      <c r="F62" s="5" t="s">
        <v>87</v>
      </c>
      <c r="G62" s="9">
        <v>0.03</v>
      </c>
      <c r="H62" s="11">
        <f t="shared" si="1"/>
        <v>1.17</v>
      </c>
    </row>
    <row r="63" spans="1:8" s="2" customFormat="1" ht="12.75">
      <c r="A63" s="3"/>
      <c r="B63" s="5" t="s">
        <v>88</v>
      </c>
      <c r="C63" s="5" t="s">
        <v>82</v>
      </c>
      <c r="D63" s="26" t="s">
        <v>529</v>
      </c>
      <c r="E63" s="10">
        <v>6</v>
      </c>
      <c r="F63" s="5" t="s">
        <v>89</v>
      </c>
      <c r="G63" s="9">
        <v>0.03</v>
      </c>
      <c r="H63" s="11">
        <f t="shared" si="1"/>
        <v>0.18</v>
      </c>
    </row>
    <row r="64" spans="1:8" s="2" customFormat="1" ht="12.75">
      <c r="A64" s="3"/>
      <c r="B64" s="5" t="s">
        <v>90</v>
      </c>
      <c r="C64" s="5" t="s">
        <v>82</v>
      </c>
      <c r="D64" s="26" t="s">
        <v>529</v>
      </c>
      <c r="E64" s="10">
        <v>2</v>
      </c>
      <c r="F64" s="5" t="s">
        <v>91</v>
      </c>
      <c r="G64" s="9">
        <v>0.04</v>
      </c>
      <c r="H64" s="11">
        <f t="shared" si="1"/>
        <v>0.08</v>
      </c>
    </row>
    <row r="65" spans="1:8" s="2" customFormat="1" ht="12.75">
      <c r="A65" s="3"/>
      <c r="B65" s="5" t="s">
        <v>92</v>
      </c>
      <c r="C65" s="5" t="s">
        <v>82</v>
      </c>
      <c r="D65" s="26" t="s">
        <v>529</v>
      </c>
      <c r="E65" s="10">
        <v>2</v>
      </c>
      <c r="F65" s="5" t="s">
        <v>93</v>
      </c>
      <c r="G65" s="9">
        <v>0.05</v>
      </c>
      <c r="H65" s="11">
        <f t="shared" si="1"/>
        <v>0.1</v>
      </c>
    </row>
    <row r="66" spans="1:8" s="2" customFormat="1" ht="12.75">
      <c r="A66" s="3"/>
      <c r="B66" s="5" t="s">
        <v>94</v>
      </c>
      <c r="C66" s="5" t="s">
        <v>82</v>
      </c>
      <c r="D66" s="26" t="s">
        <v>529</v>
      </c>
      <c r="E66" s="10">
        <v>2</v>
      </c>
      <c r="F66" s="5" t="s">
        <v>95</v>
      </c>
      <c r="G66" s="9">
        <v>0.12</v>
      </c>
      <c r="H66" s="11">
        <f t="shared" si="1"/>
        <v>0.24</v>
      </c>
    </row>
    <row r="67" spans="1:8" s="2" customFormat="1" ht="12.75">
      <c r="A67" s="3"/>
      <c r="B67" s="5" t="s">
        <v>96</v>
      </c>
      <c r="C67" s="5" t="s">
        <v>82</v>
      </c>
      <c r="D67" s="26" t="s">
        <v>529</v>
      </c>
      <c r="E67" s="10">
        <v>13</v>
      </c>
      <c r="F67" s="5" t="s">
        <v>97</v>
      </c>
      <c r="G67" s="9">
        <v>0.06</v>
      </c>
      <c r="H67" s="11">
        <f t="shared" si="1"/>
        <v>0.78</v>
      </c>
    </row>
    <row r="68" spans="1:8" s="2" customFormat="1" ht="12.75">
      <c r="A68" s="3"/>
      <c r="B68" s="5" t="s">
        <v>98</v>
      </c>
      <c r="C68" s="5" t="s">
        <v>82</v>
      </c>
      <c r="D68" s="26" t="s">
        <v>529</v>
      </c>
      <c r="E68" s="10">
        <v>6</v>
      </c>
      <c r="F68" s="5" t="s">
        <v>87</v>
      </c>
      <c r="G68" s="9">
        <v>0.1</v>
      </c>
      <c r="H68" s="11">
        <f t="shared" si="1"/>
        <v>0.6000000000000001</v>
      </c>
    </row>
    <row r="69" spans="1:8" s="2" customFormat="1" ht="12.75">
      <c r="A69" s="3"/>
      <c r="B69" s="5" t="s">
        <v>99</v>
      </c>
      <c r="C69" s="5" t="s">
        <v>100</v>
      </c>
      <c r="D69" s="26" t="s">
        <v>529</v>
      </c>
      <c r="E69" s="10">
        <v>6</v>
      </c>
      <c r="F69" s="5" t="s">
        <v>89</v>
      </c>
      <c r="G69" s="9">
        <v>0.12</v>
      </c>
      <c r="H69" s="11">
        <f t="shared" si="1"/>
        <v>0.72</v>
      </c>
    </row>
    <row r="70" spans="1:8" s="2" customFormat="1" ht="12.75">
      <c r="A70" s="3"/>
      <c r="B70" s="5" t="s">
        <v>101</v>
      </c>
      <c r="C70" s="5" t="s">
        <v>57</v>
      </c>
      <c r="D70" s="26" t="s">
        <v>529</v>
      </c>
      <c r="E70" s="10">
        <v>130</v>
      </c>
      <c r="F70" s="5" t="s">
        <v>102</v>
      </c>
      <c r="G70" s="9">
        <v>0.03</v>
      </c>
      <c r="H70" s="11">
        <f t="shared" si="1"/>
        <v>3.9</v>
      </c>
    </row>
    <row r="71" spans="1:8" s="2" customFormat="1" ht="12.75">
      <c r="A71" s="3"/>
      <c r="B71" s="5"/>
      <c r="C71" s="5"/>
      <c r="D71" s="26"/>
      <c r="E71" s="10"/>
      <c r="F71" s="5"/>
      <c r="G71" s="9"/>
      <c r="H71" s="11"/>
    </row>
    <row r="72" spans="1:8" s="2" customFormat="1" ht="12.75">
      <c r="A72" s="3"/>
      <c r="B72" s="5"/>
      <c r="C72" s="5"/>
      <c r="D72" s="26"/>
      <c r="E72" s="10"/>
      <c r="F72" s="5"/>
      <c r="G72" s="9"/>
      <c r="H72" s="15">
        <f>SUM(H40:H70)</f>
        <v>83.46</v>
      </c>
    </row>
    <row r="73" spans="1:8" s="2" customFormat="1" ht="12.75">
      <c r="A73" s="3"/>
      <c r="B73" s="5"/>
      <c r="C73" s="5"/>
      <c r="D73" s="26"/>
      <c r="E73" s="10"/>
      <c r="F73" s="5"/>
      <c r="G73" s="9"/>
      <c r="H73" s="11"/>
    </row>
    <row r="74" spans="1:8" s="1" customFormat="1" ht="12.75">
      <c r="A74" s="18" t="s">
        <v>0</v>
      </c>
      <c r="B74" s="6" t="s">
        <v>481</v>
      </c>
      <c r="C74" s="6" t="s">
        <v>1</v>
      </c>
      <c r="D74" s="25" t="s">
        <v>3</v>
      </c>
      <c r="E74" s="12" t="s">
        <v>2</v>
      </c>
      <c r="F74" s="6" t="s">
        <v>4</v>
      </c>
      <c r="G74" s="14" t="s">
        <v>452</v>
      </c>
      <c r="H74" s="15" t="s">
        <v>482</v>
      </c>
    </row>
    <row r="75" spans="1:8" s="1" customFormat="1" ht="12.75">
      <c r="A75" s="18"/>
      <c r="B75" s="6"/>
      <c r="C75" s="6"/>
      <c r="D75" s="25"/>
      <c r="E75" s="12"/>
      <c r="F75" s="6"/>
      <c r="G75" s="14"/>
      <c r="H75" s="15"/>
    </row>
    <row r="76" spans="1:8" s="2" customFormat="1" ht="12.75">
      <c r="A76" s="3"/>
      <c r="B76" s="5" t="s">
        <v>116</v>
      </c>
      <c r="C76" s="5" t="s">
        <v>654</v>
      </c>
      <c r="D76" s="26"/>
      <c r="E76" s="10">
        <v>2</v>
      </c>
      <c r="F76" s="5" t="s">
        <v>118</v>
      </c>
      <c r="G76" s="9"/>
      <c r="H76" s="11">
        <f aca="true" t="shared" si="2" ref="H76:H92">E76*G76</f>
        <v>0</v>
      </c>
    </row>
    <row r="77" spans="1:8" s="1" customFormat="1" ht="12.75">
      <c r="A77" s="3"/>
      <c r="B77" s="5" t="s">
        <v>702</v>
      </c>
      <c r="C77" s="5" t="s">
        <v>703</v>
      </c>
      <c r="D77" s="26" t="s">
        <v>529</v>
      </c>
      <c r="E77" s="10">
        <v>8</v>
      </c>
      <c r="F77" s="5" t="s">
        <v>704</v>
      </c>
      <c r="G77" s="9">
        <v>0.58</v>
      </c>
      <c r="H77" s="11">
        <f t="shared" si="2"/>
        <v>4.64</v>
      </c>
    </row>
    <row r="78" spans="1:8" s="2" customFormat="1" ht="12.75">
      <c r="A78" s="3"/>
      <c r="B78" s="5" t="s">
        <v>249</v>
      </c>
      <c r="C78" s="5" t="s">
        <v>29</v>
      </c>
      <c r="D78" s="26"/>
      <c r="E78" s="10">
        <v>4</v>
      </c>
      <c r="F78" s="5" t="s">
        <v>250</v>
      </c>
      <c r="G78" s="9"/>
      <c r="H78" s="11">
        <f t="shared" si="2"/>
        <v>0</v>
      </c>
    </row>
    <row r="79" spans="1:8" s="2" customFormat="1" ht="12.75">
      <c r="A79" s="3"/>
      <c r="B79" s="5" t="s">
        <v>252</v>
      </c>
      <c r="C79" s="5" t="s">
        <v>54</v>
      </c>
      <c r="D79" s="26" t="s">
        <v>529</v>
      </c>
      <c r="E79" s="10">
        <v>4</v>
      </c>
      <c r="F79" s="7"/>
      <c r="G79" s="9">
        <v>0.43</v>
      </c>
      <c r="H79" s="11">
        <f t="shared" si="2"/>
        <v>1.72</v>
      </c>
    </row>
    <row r="80" spans="1:8" s="2" customFormat="1" ht="12.75">
      <c r="A80" s="3"/>
      <c r="B80" s="5" t="s">
        <v>253</v>
      </c>
      <c r="C80" s="5" t="s">
        <v>57</v>
      </c>
      <c r="D80" s="26" t="s">
        <v>529</v>
      </c>
      <c r="E80" s="10">
        <v>18</v>
      </c>
      <c r="F80" s="5"/>
      <c r="G80" s="9">
        <v>0.17</v>
      </c>
      <c r="H80" s="11">
        <f t="shared" si="2"/>
        <v>3.06</v>
      </c>
    </row>
    <row r="81" spans="1:8" s="2" customFormat="1" ht="12.75">
      <c r="A81" s="3"/>
      <c r="B81" s="5" t="s">
        <v>254</v>
      </c>
      <c r="C81" s="5" t="s">
        <v>255</v>
      </c>
      <c r="D81" s="26" t="s">
        <v>529</v>
      </c>
      <c r="E81" s="10">
        <v>6</v>
      </c>
      <c r="F81" s="5"/>
      <c r="G81" s="9">
        <v>0.17</v>
      </c>
      <c r="H81" s="11">
        <f t="shared" si="2"/>
        <v>1.02</v>
      </c>
    </row>
    <row r="82" spans="1:8" s="2" customFormat="1" ht="12.75">
      <c r="A82" s="3"/>
      <c r="B82" s="5" t="s">
        <v>256</v>
      </c>
      <c r="C82" s="5" t="s">
        <v>267</v>
      </c>
      <c r="D82" s="26" t="s">
        <v>529</v>
      </c>
      <c r="E82" s="10">
        <v>12</v>
      </c>
      <c r="F82" s="5" t="s">
        <v>268</v>
      </c>
      <c r="G82" s="9">
        <v>0.73</v>
      </c>
      <c r="H82" s="11">
        <f t="shared" si="2"/>
        <v>8.76</v>
      </c>
    </row>
    <row r="83" spans="1:8" s="2" customFormat="1" ht="12.75">
      <c r="A83" s="3"/>
      <c r="B83" s="5">
        <v>806</v>
      </c>
      <c r="C83" s="5" t="s">
        <v>283</v>
      </c>
      <c r="D83" s="26" t="s">
        <v>529</v>
      </c>
      <c r="E83" s="10">
        <v>1</v>
      </c>
      <c r="F83" s="5" t="s">
        <v>773</v>
      </c>
      <c r="G83" s="9">
        <v>14.75</v>
      </c>
      <c r="H83" s="11">
        <f t="shared" si="2"/>
        <v>14.75</v>
      </c>
    </row>
    <row r="84" spans="1:8" s="2" customFormat="1" ht="12.75">
      <c r="A84" s="3"/>
      <c r="B84" s="5" t="s">
        <v>284</v>
      </c>
      <c r="C84" s="5" t="s">
        <v>285</v>
      </c>
      <c r="D84" s="26" t="s">
        <v>529</v>
      </c>
      <c r="E84" s="10">
        <v>2</v>
      </c>
      <c r="F84" s="5" t="s">
        <v>286</v>
      </c>
      <c r="G84" s="9">
        <v>0.7</v>
      </c>
      <c r="H84" s="11">
        <f t="shared" si="2"/>
        <v>1.4</v>
      </c>
    </row>
    <row r="85" spans="1:8" s="2" customFormat="1" ht="12.75">
      <c r="A85" s="3"/>
      <c r="B85" s="5" t="s">
        <v>287</v>
      </c>
      <c r="C85" s="5" t="s">
        <v>288</v>
      </c>
      <c r="D85" s="26" t="s">
        <v>529</v>
      </c>
      <c r="E85" s="10">
        <v>1</v>
      </c>
      <c r="F85" s="5" t="s">
        <v>286</v>
      </c>
      <c r="G85" s="9">
        <v>1.19</v>
      </c>
      <c r="H85" s="11">
        <f t="shared" si="2"/>
        <v>1.19</v>
      </c>
    </row>
    <row r="86" spans="1:8" s="2" customFormat="1" ht="12.75">
      <c r="A86" s="3"/>
      <c r="B86" s="3">
        <v>6504</v>
      </c>
      <c r="C86" s="5" t="s">
        <v>289</v>
      </c>
      <c r="D86" s="26" t="s">
        <v>529</v>
      </c>
      <c r="E86" s="10">
        <v>10</v>
      </c>
      <c r="F86" s="5" t="s">
        <v>777</v>
      </c>
      <c r="G86" s="9">
        <v>0.88</v>
      </c>
      <c r="H86" s="11">
        <f t="shared" si="2"/>
        <v>8.8</v>
      </c>
    </row>
    <row r="87" spans="1:8" s="2" customFormat="1" ht="12.75">
      <c r="A87" s="3" t="s">
        <v>775</v>
      </c>
      <c r="B87" s="3" t="s">
        <v>774</v>
      </c>
      <c r="C87" s="5" t="s">
        <v>290</v>
      </c>
      <c r="D87" s="26" t="s">
        <v>529</v>
      </c>
      <c r="E87" s="10">
        <v>3</v>
      </c>
      <c r="F87" s="5" t="s">
        <v>778</v>
      </c>
      <c r="G87" s="9">
        <v>6.5</v>
      </c>
      <c r="H87" s="11">
        <f t="shared" si="2"/>
        <v>19.5</v>
      </c>
    </row>
    <row r="88" spans="1:8" s="2" customFormat="1" ht="12.75">
      <c r="A88" s="3" t="s">
        <v>776</v>
      </c>
      <c r="C88" s="5" t="s">
        <v>291</v>
      </c>
      <c r="D88" s="26" t="s">
        <v>529</v>
      </c>
      <c r="E88" s="10">
        <v>1</v>
      </c>
      <c r="F88" s="5" t="s">
        <v>779</v>
      </c>
      <c r="G88" s="9">
        <v>8.65</v>
      </c>
      <c r="H88" s="11">
        <f t="shared" si="2"/>
        <v>8.65</v>
      </c>
    </row>
    <row r="89" spans="1:8" s="2" customFormat="1" ht="12.75">
      <c r="A89" s="3"/>
      <c r="B89" s="5" t="s">
        <v>292</v>
      </c>
      <c r="C89" s="5" t="s">
        <v>117</v>
      </c>
      <c r="D89" s="26"/>
      <c r="E89" s="10">
        <v>2</v>
      </c>
      <c r="F89" s="5"/>
      <c r="G89" s="9"/>
      <c r="H89" s="11">
        <f t="shared" si="2"/>
        <v>0</v>
      </c>
    </row>
    <row r="90" spans="1:8" s="2" customFormat="1" ht="12.75">
      <c r="A90" s="3" t="s">
        <v>764</v>
      </c>
      <c r="B90" s="5" t="s">
        <v>293</v>
      </c>
      <c r="C90" s="5" t="s">
        <v>294</v>
      </c>
      <c r="D90" s="26" t="s">
        <v>529</v>
      </c>
      <c r="E90" s="10">
        <v>8</v>
      </c>
      <c r="F90" s="5"/>
      <c r="G90" s="9">
        <v>0.19</v>
      </c>
      <c r="H90" s="11">
        <f t="shared" si="2"/>
        <v>1.52</v>
      </c>
    </row>
    <row r="91" spans="1:8" s="2" customFormat="1" ht="12.75">
      <c r="A91" s="3" t="s">
        <v>763</v>
      </c>
      <c r="B91" s="5" t="s">
        <v>295</v>
      </c>
      <c r="C91" s="5" t="s">
        <v>296</v>
      </c>
      <c r="D91" s="26" t="s">
        <v>529</v>
      </c>
      <c r="E91" s="10">
        <v>12</v>
      </c>
      <c r="F91" s="5"/>
      <c r="G91" s="9">
        <v>0.13</v>
      </c>
      <c r="H91" s="11">
        <f t="shared" si="2"/>
        <v>1.56</v>
      </c>
    </row>
    <row r="92" spans="1:8" s="2" customFormat="1" ht="12.75">
      <c r="A92" s="3" t="s">
        <v>762</v>
      </c>
      <c r="B92" s="5"/>
      <c r="C92" s="5" t="s">
        <v>297</v>
      </c>
      <c r="D92" s="26" t="s">
        <v>529</v>
      </c>
      <c r="E92" s="10">
        <v>1</v>
      </c>
      <c r="F92" s="5" t="s">
        <v>765</v>
      </c>
      <c r="G92" s="9">
        <v>4.75</v>
      </c>
      <c r="H92" s="11">
        <f t="shared" si="2"/>
        <v>4.75</v>
      </c>
    </row>
    <row r="93" spans="1:8" s="2" customFormat="1" ht="12.75">
      <c r="A93" s="3"/>
      <c r="B93" s="5"/>
      <c r="C93" s="5"/>
      <c r="D93" s="26"/>
      <c r="E93" s="10"/>
      <c r="F93" s="5"/>
      <c r="G93" s="9"/>
      <c r="H93" s="11"/>
    </row>
    <row r="94" spans="1:8" s="2" customFormat="1" ht="12.75">
      <c r="A94" s="3"/>
      <c r="B94" s="5"/>
      <c r="C94" s="5"/>
      <c r="D94" s="26"/>
      <c r="E94" s="10"/>
      <c r="F94" s="5"/>
      <c r="G94" s="9"/>
      <c r="H94" s="15">
        <f>SUM(H76:H92)</f>
        <v>81.32000000000001</v>
      </c>
    </row>
    <row r="95" spans="1:8" s="2" customFormat="1" ht="12.75">
      <c r="A95" s="3"/>
      <c r="B95" s="5"/>
      <c r="C95" s="5"/>
      <c r="D95" s="26"/>
      <c r="E95" s="10"/>
      <c r="F95" s="5"/>
      <c r="G95" s="9"/>
      <c r="H95" s="15"/>
    </row>
    <row r="97" spans="6:8" ht="12.75">
      <c r="F97" s="20" t="s">
        <v>497</v>
      </c>
      <c r="G97" s="21" t="s">
        <v>509</v>
      </c>
      <c r="H97" s="21">
        <f>H36+H72+H94</f>
        <v>390.43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77"/>
  <sheetViews>
    <sheetView tabSelected="1" workbookViewId="0" topLeftCell="A36">
      <selection activeCell="H127" sqref="H127"/>
    </sheetView>
  </sheetViews>
  <sheetFormatPr defaultColWidth="9.00390625" defaultRowHeight="12.75"/>
  <cols>
    <col min="1" max="1" width="12.75390625" style="4" customWidth="1"/>
    <col min="2" max="2" width="13.25390625" style="4" customWidth="1"/>
    <col min="3" max="3" width="28.75390625" style="4" customWidth="1"/>
    <col min="4" max="4" width="9.25390625" style="27" customWidth="1"/>
    <col min="5" max="5" width="6.75390625" style="13" customWidth="1"/>
    <col min="6" max="6" width="40.125" style="4" customWidth="1"/>
    <col min="7" max="7" width="8.875" style="16" customWidth="1"/>
    <col min="8" max="8" width="10.625" style="16" customWidth="1"/>
    <col min="9" max="9" width="13.00390625" style="0" customWidth="1"/>
    <col min="10" max="16384" width="11.375" style="0" customWidth="1"/>
  </cols>
  <sheetData>
    <row r="1" spans="1:8" s="1" customFormat="1" ht="12.75">
      <c r="A1" s="6" t="s">
        <v>0</v>
      </c>
      <c r="B1" s="6" t="s">
        <v>481</v>
      </c>
      <c r="C1" s="6" t="s">
        <v>1</v>
      </c>
      <c r="D1" s="25" t="s">
        <v>3</v>
      </c>
      <c r="E1" s="12" t="s">
        <v>2</v>
      </c>
      <c r="F1" s="6" t="s">
        <v>4</v>
      </c>
      <c r="G1" s="14" t="s">
        <v>452</v>
      </c>
      <c r="H1" s="15" t="s">
        <v>482</v>
      </c>
    </row>
    <row r="2" spans="1:8" s="1" customFormat="1" ht="12.75">
      <c r="A2" s="6"/>
      <c r="B2" s="6"/>
      <c r="C2" s="6"/>
      <c r="D2" s="25"/>
      <c r="E2" s="12"/>
      <c r="F2" s="6"/>
      <c r="G2" s="14"/>
      <c r="H2" s="15"/>
    </row>
    <row r="3" spans="1:8" s="2" customFormat="1" ht="12.75">
      <c r="A3" s="3" t="s">
        <v>502</v>
      </c>
      <c r="B3" s="3"/>
      <c r="C3" s="5" t="s">
        <v>298</v>
      </c>
      <c r="D3" s="26" t="s">
        <v>529</v>
      </c>
      <c r="E3" s="10">
        <v>1</v>
      </c>
      <c r="F3" s="5" t="s">
        <v>781</v>
      </c>
      <c r="G3" s="11">
        <v>277.45</v>
      </c>
      <c r="H3" s="11">
        <f aca="true" t="shared" si="0" ref="H3:H19">E3*G3</f>
        <v>277.45</v>
      </c>
    </row>
    <row r="4" spans="1:8" s="2" customFormat="1" ht="12.75">
      <c r="A4" s="3" t="s">
        <v>475</v>
      </c>
      <c r="B4" s="3"/>
      <c r="C4" s="5" t="s">
        <v>299</v>
      </c>
      <c r="D4" s="26" t="s">
        <v>529</v>
      </c>
      <c r="E4" s="10">
        <v>1</v>
      </c>
      <c r="F4" s="5" t="s">
        <v>512</v>
      </c>
      <c r="G4" s="11">
        <v>150.95</v>
      </c>
      <c r="H4" s="11">
        <f t="shared" si="0"/>
        <v>150.95</v>
      </c>
    </row>
    <row r="5" spans="1:8" s="2" customFormat="1" ht="12.75">
      <c r="A5" s="3" t="s">
        <v>440</v>
      </c>
      <c r="B5" s="3"/>
      <c r="C5" s="5" t="s">
        <v>436</v>
      </c>
      <c r="D5" s="26" t="s">
        <v>529</v>
      </c>
      <c r="E5" s="10">
        <v>1</v>
      </c>
      <c r="F5" s="5" t="s">
        <v>511</v>
      </c>
      <c r="G5" s="11">
        <v>28.95</v>
      </c>
      <c r="H5" s="11" t="s">
        <v>782</v>
      </c>
    </row>
    <row r="6" spans="1:9" s="2" customFormat="1" ht="12.75">
      <c r="A6" s="5" t="s">
        <v>605</v>
      </c>
      <c r="B6" s="5"/>
      <c r="C6" s="5" t="s">
        <v>662</v>
      </c>
      <c r="D6" s="26" t="s">
        <v>529</v>
      </c>
      <c r="E6" s="10">
        <v>1.5</v>
      </c>
      <c r="F6" s="5" t="s">
        <v>720</v>
      </c>
      <c r="G6" s="9">
        <v>3.55</v>
      </c>
      <c r="H6" s="11">
        <f t="shared" si="0"/>
        <v>5.324999999999999</v>
      </c>
      <c r="I6" s="2" t="s">
        <v>719</v>
      </c>
    </row>
    <row r="7" spans="1:9" s="2" customFormat="1" ht="12.75">
      <c r="A7" s="5" t="s">
        <v>724</v>
      </c>
      <c r="B7" s="5"/>
      <c r="C7" s="5" t="s">
        <v>300</v>
      </c>
      <c r="D7" s="26" t="s">
        <v>530</v>
      </c>
      <c r="E7" s="10">
        <v>1</v>
      </c>
      <c r="F7" s="5" t="s">
        <v>723</v>
      </c>
      <c r="G7" s="9">
        <v>40</v>
      </c>
      <c r="H7" s="11">
        <f t="shared" si="0"/>
        <v>40</v>
      </c>
      <c r="I7" s="2" t="s">
        <v>498</v>
      </c>
    </row>
    <row r="8" spans="1:8" s="2" customFormat="1" ht="12.75">
      <c r="A8" s="5" t="s">
        <v>476</v>
      </c>
      <c r="B8" s="5"/>
      <c r="C8" s="5" t="s">
        <v>306</v>
      </c>
      <c r="D8" s="26" t="s">
        <v>529</v>
      </c>
      <c r="E8" s="10">
        <v>25</v>
      </c>
      <c r="F8" s="5" t="s">
        <v>307</v>
      </c>
      <c r="G8" s="9">
        <v>0.38</v>
      </c>
      <c r="H8" s="11">
        <f t="shared" si="0"/>
        <v>9.5</v>
      </c>
    </row>
    <row r="9" spans="1:8" s="2" customFormat="1" ht="12.75">
      <c r="A9" s="5" t="s">
        <v>721</v>
      </c>
      <c r="B9" s="5"/>
      <c r="C9" s="5" t="s">
        <v>313</v>
      </c>
      <c r="D9" s="26" t="s">
        <v>529</v>
      </c>
      <c r="E9" s="10">
        <v>23</v>
      </c>
      <c r="F9" s="5" t="s">
        <v>601</v>
      </c>
      <c r="G9" s="9">
        <v>0.42</v>
      </c>
      <c r="H9" s="11">
        <f t="shared" si="0"/>
        <v>9.66</v>
      </c>
    </row>
    <row r="10" spans="1:8" s="2" customFormat="1" ht="12.75">
      <c r="A10" s="5" t="s">
        <v>722</v>
      </c>
      <c r="B10" s="5"/>
      <c r="C10" s="5" t="s">
        <v>314</v>
      </c>
      <c r="D10" s="26" t="s">
        <v>529</v>
      </c>
      <c r="E10" s="10">
        <v>29</v>
      </c>
      <c r="F10" s="5" t="s">
        <v>602</v>
      </c>
      <c r="G10" s="9">
        <v>0.89</v>
      </c>
      <c r="H10" s="11">
        <f t="shared" si="0"/>
        <v>25.81</v>
      </c>
    </row>
    <row r="11" spans="1:8" s="2" customFormat="1" ht="13.5" customHeight="1">
      <c r="A11" s="5"/>
      <c r="B11" s="5"/>
      <c r="C11" s="5" t="s">
        <v>483</v>
      </c>
      <c r="D11" s="26" t="s">
        <v>529</v>
      </c>
      <c r="E11" s="10">
        <v>1</v>
      </c>
      <c r="F11" s="5" t="s">
        <v>783</v>
      </c>
      <c r="G11" s="9">
        <v>395</v>
      </c>
      <c r="H11" s="11">
        <f t="shared" si="0"/>
        <v>395</v>
      </c>
    </row>
    <row r="12" spans="1:8" s="2" customFormat="1" ht="13.5" customHeight="1">
      <c r="A12" s="5" t="s">
        <v>604</v>
      </c>
      <c r="B12" s="5"/>
      <c r="C12" s="5" t="s">
        <v>603</v>
      </c>
      <c r="D12" s="26" t="s">
        <v>529</v>
      </c>
      <c r="E12" s="10">
        <v>1</v>
      </c>
      <c r="F12" s="5" t="s">
        <v>784</v>
      </c>
      <c r="G12" s="9">
        <v>2.65</v>
      </c>
      <c r="H12" s="11">
        <f t="shared" si="0"/>
        <v>2.65</v>
      </c>
    </row>
    <row r="13" spans="1:10" s="2" customFormat="1" ht="12.75" customHeight="1">
      <c r="A13" s="5" t="s">
        <v>809</v>
      </c>
      <c r="B13" s="5" t="s">
        <v>810</v>
      </c>
      <c r="C13" s="5" t="s">
        <v>811</v>
      </c>
      <c r="D13" s="26" t="s">
        <v>529</v>
      </c>
      <c r="E13" s="10">
        <v>1</v>
      </c>
      <c r="F13" s="5" t="s">
        <v>812</v>
      </c>
      <c r="G13" s="9">
        <v>37.85</v>
      </c>
      <c r="H13" s="11">
        <f>E13*G13</f>
        <v>37.85</v>
      </c>
      <c r="J13" s="2" t="s">
        <v>799</v>
      </c>
    </row>
    <row r="14" spans="1:8" s="2" customFormat="1" ht="12.75">
      <c r="A14" s="5" t="s">
        <v>442</v>
      </c>
      <c r="B14" s="5"/>
      <c r="C14" s="5" t="s">
        <v>315</v>
      </c>
      <c r="D14" s="26" t="s">
        <v>529</v>
      </c>
      <c r="E14" s="10">
        <v>1</v>
      </c>
      <c r="F14" s="5" t="s">
        <v>725</v>
      </c>
      <c r="G14" s="9">
        <v>139.95</v>
      </c>
      <c r="H14" s="11">
        <f t="shared" si="0"/>
        <v>139.95</v>
      </c>
    </row>
    <row r="15" spans="1:8" s="2" customFormat="1" ht="12.75">
      <c r="A15" s="5" t="s">
        <v>477</v>
      </c>
      <c r="B15" s="5"/>
      <c r="C15" s="5" t="s">
        <v>320</v>
      </c>
      <c r="D15" s="26" t="s">
        <v>529</v>
      </c>
      <c r="E15" s="10">
        <v>1</v>
      </c>
      <c r="F15" s="5" t="s">
        <v>501</v>
      </c>
      <c r="G15" s="9">
        <v>5.85</v>
      </c>
      <c r="H15" s="11">
        <f t="shared" si="0"/>
        <v>5.85</v>
      </c>
    </row>
    <row r="16" spans="1:8" s="2" customFormat="1" ht="12.75">
      <c r="A16" s="5" t="s">
        <v>478</v>
      </c>
      <c r="B16" s="5"/>
      <c r="C16" s="5" t="s">
        <v>321</v>
      </c>
      <c r="D16" s="26" t="s">
        <v>529</v>
      </c>
      <c r="E16" s="10">
        <v>2</v>
      </c>
      <c r="F16" s="5" t="s">
        <v>500</v>
      </c>
      <c r="G16" s="9">
        <v>8.95</v>
      </c>
      <c r="H16" s="11">
        <f t="shared" si="0"/>
        <v>17.9</v>
      </c>
    </row>
    <row r="17" spans="1:9" s="2" customFormat="1" ht="12.75">
      <c r="A17" s="5"/>
      <c r="B17" s="5"/>
      <c r="C17" s="5" t="s">
        <v>322</v>
      </c>
      <c r="D17" s="26" t="s">
        <v>709</v>
      </c>
      <c r="E17" s="10">
        <v>1</v>
      </c>
      <c r="F17" s="5" t="s">
        <v>710</v>
      </c>
      <c r="G17" s="9">
        <v>1</v>
      </c>
      <c r="H17" s="11">
        <f t="shared" si="0"/>
        <v>1</v>
      </c>
      <c r="I17" s="2" t="s">
        <v>498</v>
      </c>
    </row>
    <row r="18" spans="1:8" s="2" customFormat="1" ht="12.75">
      <c r="A18" s="5"/>
      <c r="B18" s="5" t="s">
        <v>787</v>
      </c>
      <c r="C18" s="5" t="s">
        <v>585</v>
      </c>
      <c r="E18" s="10">
        <v>1</v>
      </c>
      <c r="F18" s="5" t="s">
        <v>586</v>
      </c>
      <c r="G18" s="9"/>
      <c r="H18" s="11">
        <f t="shared" si="0"/>
        <v>0</v>
      </c>
    </row>
    <row r="19" spans="1:8" s="2" customFormat="1" ht="12.75">
      <c r="A19" s="5"/>
      <c r="B19" s="5" t="s">
        <v>788</v>
      </c>
      <c r="C19" s="5" t="s">
        <v>785</v>
      </c>
      <c r="E19" s="10">
        <v>1</v>
      </c>
      <c r="F19" s="5" t="s">
        <v>786</v>
      </c>
      <c r="G19" s="9"/>
      <c r="H19" s="11">
        <f t="shared" si="0"/>
        <v>0</v>
      </c>
    </row>
    <row r="20" spans="1:8" s="2" customFormat="1" ht="12.75">
      <c r="A20" s="5" t="s">
        <v>556</v>
      </c>
      <c r="B20" s="5"/>
      <c r="C20" s="5" t="s">
        <v>542</v>
      </c>
      <c r="D20" s="26" t="s">
        <v>529</v>
      </c>
      <c r="E20" s="10">
        <v>1</v>
      </c>
      <c r="F20" s="5" t="s">
        <v>557</v>
      </c>
      <c r="G20" s="9">
        <v>388.95</v>
      </c>
      <c r="H20" s="11">
        <f aca="true" t="shared" si="1" ref="H20:H30">E20*G20</f>
        <v>388.95</v>
      </c>
    </row>
    <row r="21" spans="1:8" s="2" customFormat="1" ht="12.75">
      <c r="A21" s="5" t="s">
        <v>559</v>
      </c>
      <c r="B21" s="5"/>
      <c r="C21" s="5" t="s">
        <v>558</v>
      </c>
      <c r="D21" s="26" t="s">
        <v>529</v>
      </c>
      <c r="E21" s="10">
        <v>1</v>
      </c>
      <c r="F21" s="5" t="s">
        <v>561</v>
      </c>
      <c r="G21" s="9">
        <v>297.5</v>
      </c>
      <c r="H21" s="11">
        <f t="shared" si="1"/>
        <v>297.5</v>
      </c>
    </row>
    <row r="22" spans="1:8" s="2" customFormat="1" ht="12.75">
      <c r="A22" s="5" t="s">
        <v>554</v>
      </c>
      <c r="B22" s="5"/>
      <c r="C22" s="5" t="s">
        <v>560</v>
      </c>
      <c r="D22" s="26" t="s">
        <v>529</v>
      </c>
      <c r="E22" s="10">
        <v>1</v>
      </c>
      <c r="F22" s="5" t="s">
        <v>726</v>
      </c>
      <c r="G22" s="9">
        <v>153.95</v>
      </c>
      <c r="H22" s="11">
        <f t="shared" si="1"/>
        <v>153.95</v>
      </c>
    </row>
    <row r="23" spans="1:8" s="2" customFormat="1" ht="12.75">
      <c r="A23" s="5" t="s">
        <v>555</v>
      </c>
      <c r="B23" s="5"/>
      <c r="C23" s="5" t="s">
        <v>543</v>
      </c>
      <c r="D23" s="26" t="s">
        <v>529</v>
      </c>
      <c r="E23" s="10">
        <v>1</v>
      </c>
      <c r="F23" s="5" t="s">
        <v>562</v>
      </c>
      <c r="G23" s="9">
        <v>283.95</v>
      </c>
      <c r="H23" s="11">
        <f t="shared" si="1"/>
        <v>283.95</v>
      </c>
    </row>
    <row r="24" spans="1:8" s="2" customFormat="1" ht="12.75">
      <c r="A24" s="5" t="s">
        <v>540</v>
      </c>
      <c r="B24" s="5"/>
      <c r="C24" s="5" t="s">
        <v>323</v>
      </c>
      <c r="D24" s="26" t="s">
        <v>529</v>
      </c>
      <c r="E24" s="10">
        <v>1</v>
      </c>
      <c r="F24" s="5" t="s">
        <v>541</v>
      </c>
      <c r="G24" s="9">
        <v>27.75</v>
      </c>
      <c r="H24" s="11">
        <f t="shared" si="1"/>
        <v>27.75</v>
      </c>
    </row>
    <row r="25" spans="1:8" s="2" customFormat="1" ht="12.75">
      <c r="A25" s="5" t="s">
        <v>656</v>
      </c>
      <c r="B25" s="5"/>
      <c r="C25" s="5" t="s">
        <v>658</v>
      </c>
      <c r="D25" s="26" t="s">
        <v>529</v>
      </c>
      <c r="E25" s="10">
        <v>3</v>
      </c>
      <c r="F25" s="5" t="s">
        <v>657</v>
      </c>
      <c r="G25" s="9">
        <v>2.7</v>
      </c>
      <c r="H25" s="11">
        <f t="shared" si="1"/>
        <v>8.100000000000001</v>
      </c>
    </row>
    <row r="26" spans="1:8" s="2" customFormat="1" ht="12.75">
      <c r="A26" s="3" t="s">
        <v>443</v>
      </c>
      <c r="B26" s="5" t="s">
        <v>269</v>
      </c>
      <c r="C26" s="5" t="s">
        <v>270</v>
      </c>
      <c r="D26" s="26" t="s">
        <v>529</v>
      </c>
      <c r="E26" s="10">
        <v>60</v>
      </c>
      <c r="F26" s="5" t="s">
        <v>708</v>
      </c>
      <c r="G26" s="9">
        <v>7.95</v>
      </c>
      <c r="H26" s="11">
        <f>E26*G26</f>
        <v>477</v>
      </c>
    </row>
    <row r="27" spans="1:8" s="2" customFormat="1" ht="12.75">
      <c r="A27" s="3" t="s">
        <v>444</v>
      </c>
      <c r="B27" s="5" t="s">
        <v>271</v>
      </c>
      <c r="C27" s="5" t="s">
        <v>272</v>
      </c>
      <c r="D27" s="26" t="s">
        <v>529</v>
      </c>
      <c r="E27" s="10">
        <v>55</v>
      </c>
      <c r="F27" s="5" t="s">
        <v>459</v>
      </c>
      <c r="G27" s="9">
        <v>6.9</v>
      </c>
      <c r="H27" s="11">
        <f>E27*G27</f>
        <v>379.5</v>
      </c>
    </row>
    <row r="28" spans="1:8" s="2" customFormat="1" ht="12.75">
      <c r="A28" s="5" t="s">
        <v>659</v>
      </c>
      <c r="B28" s="5"/>
      <c r="C28" s="5" t="s">
        <v>327</v>
      </c>
      <c r="D28" s="26" t="s">
        <v>529</v>
      </c>
      <c r="E28" s="10">
        <v>1</v>
      </c>
      <c r="F28" s="5" t="s">
        <v>713</v>
      </c>
      <c r="G28" s="9">
        <v>3.95</v>
      </c>
      <c r="H28" s="11">
        <f t="shared" si="1"/>
        <v>3.95</v>
      </c>
    </row>
    <row r="29" spans="1:8" s="2" customFormat="1" ht="12.75">
      <c r="A29" s="5" t="s">
        <v>597</v>
      </c>
      <c r="B29" s="5"/>
      <c r="C29" s="5" t="s">
        <v>594</v>
      </c>
      <c r="D29" s="26" t="s">
        <v>572</v>
      </c>
      <c r="E29" s="10">
        <v>3</v>
      </c>
      <c r="F29" s="5" t="s">
        <v>595</v>
      </c>
      <c r="G29" s="9">
        <v>58.4</v>
      </c>
      <c r="H29" s="11">
        <f t="shared" si="1"/>
        <v>175.2</v>
      </c>
    </row>
    <row r="30" spans="1:8" s="2" customFormat="1" ht="12.75">
      <c r="A30" s="5" t="s">
        <v>598</v>
      </c>
      <c r="B30" s="5"/>
      <c r="C30" s="5" t="s">
        <v>594</v>
      </c>
      <c r="D30" s="26" t="s">
        <v>572</v>
      </c>
      <c r="E30" s="10">
        <v>5</v>
      </c>
      <c r="F30" s="5" t="s">
        <v>596</v>
      </c>
      <c r="G30" s="9">
        <v>41.57</v>
      </c>
      <c r="H30" s="11">
        <f t="shared" si="1"/>
        <v>207.85</v>
      </c>
    </row>
    <row r="31" spans="1:8" s="2" customFormat="1" ht="12.75">
      <c r="A31" s="5"/>
      <c r="B31" s="5"/>
      <c r="C31" s="5"/>
      <c r="D31" s="26"/>
      <c r="E31" s="10"/>
      <c r="F31" s="5"/>
      <c r="G31" s="9"/>
      <c r="H31" s="11"/>
    </row>
    <row r="32" spans="1:8" s="2" customFormat="1" ht="12.75">
      <c r="A32" s="5"/>
      <c r="B32" s="5"/>
      <c r="C32" s="5"/>
      <c r="D32" s="26"/>
      <c r="E32" s="10"/>
      <c r="F32" s="6" t="s">
        <v>497</v>
      </c>
      <c r="G32" s="9"/>
      <c r="H32" s="15">
        <f>SUM(H3:H30)</f>
        <v>3522.5949999999993</v>
      </c>
    </row>
    <row r="33" spans="1:8" s="2" customFormat="1" ht="12.75">
      <c r="A33" s="5"/>
      <c r="B33" s="5"/>
      <c r="C33" s="5"/>
      <c r="D33" s="26"/>
      <c r="E33" s="10"/>
      <c r="F33" s="5"/>
      <c r="G33" s="9"/>
      <c r="H33" s="11"/>
    </row>
    <row r="34" spans="1:8" s="1" customFormat="1" ht="12.75">
      <c r="A34" s="6" t="s">
        <v>0</v>
      </c>
      <c r="B34" s="6" t="s">
        <v>481</v>
      </c>
      <c r="C34" s="6" t="s">
        <v>1</v>
      </c>
      <c r="D34" s="25" t="s">
        <v>3</v>
      </c>
      <c r="E34" s="12" t="s">
        <v>2</v>
      </c>
      <c r="F34" s="6" t="s">
        <v>4</v>
      </c>
      <c r="G34" s="14" t="s">
        <v>452</v>
      </c>
      <c r="H34" s="15" t="s">
        <v>482</v>
      </c>
    </row>
    <row r="35" spans="1:8" s="1" customFormat="1" ht="12.75">
      <c r="A35" s="6"/>
      <c r="B35" s="6"/>
      <c r="C35" s="6"/>
      <c r="D35" s="25"/>
      <c r="E35" s="12"/>
      <c r="F35" s="6"/>
      <c r="G35" s="14"/>
      <c r="H35" s="15"/>
    </row>
    <row r="36" spans="1:8" s="2" customFormat="1" ht="12.75">
      <c r="A36" s="5" t="s">
        <v>651</v>
      </c>
      <c r="B36" s="5"/>
      <c r="C36" s="5" t="s">
        <v>663</v>
      </c>
      <c r="D36" s="26" t="s">
        <v>572</v>
      </c>
      <c r="E36" s="10">
        <v>4</v>
      </c>
      <c r="F36" s="5" t="s">
        <v>524</v>
      </c>
      <c r="G36" s="9">
        <v>16.58</v>
      </c>
      <c r="H36" s="11">
        <f>E36*G36</f>
        <v>66.32</v>
      </c>
    </row>
    <row r="37" spans="1:8" s="2" customFormat="1" ht="12.75">
      <c r="A37" s="5" t="s">
        <v>650</v>
      </c>
      <c r="B37" s="5"/>
      <c r="C37" s="5" t="s">
        <v>663</v>
      </c>
      <c r="D37" s="26" t="s">
        <v>572</v>
      </c>
      <c r="E37" s="10">
        <v>1</v>
      </c>
      <c r="F37" s="5" t="s">
        <v>525</v>
      </c>
      <c r="G37" s="9">
        <v>12.4</v>
      </c>
      <c r="H37" s="11">
        <f>E37*G37</f>
        <v>12.4</v>
      </c>
    </row>
    <row r="38" spans="1:8" s="2" customFormat="1" ht="12.75">
      <c r="A38" s="5" t="s">
        <v>522</v>
      </c>
      <c r="B38" s="5"/>
      <c r="C38" s="5" t="s">
        <v>526</v>
      </c>
      <c r="D38" s="26" t="s">
        <v>529</v>
      </c>
      <c r="E38" s="10">
        <v>1</v>
      </c>
      <c r="F38" s="5" t="s">
        <v>552</v>
      </c>
      <c r="G38" s="9">
        <v>9.65</v>
      </c>
      <c r="H38" s="11">
        <f>E38*G38</f>
        <v>9.65</v>
      </c>
    </row>
    <row r="39" spans="1:8" s="2" customFormat="1" ht="12.75">
      <c r="A39" s="3"/>
      <c r="B39" s="5" t="s">
        <v>789</v>
      </c>
      <c r="C39" s="5" t="s">
        <v>328</v>
      </c>
      <c r="D39" s="26" t="s">
        <v>790</v>
      </c>
      <c r="E39" s="10">
        <v>4</v>
      </c>
      <c r="F39" s="5" t="s">
        <v>791</v>
      </c>
      <c r="G39" s="9">
        <v>0</v>
      </c>
      <c r="H39" s="5" t="s">
        <v>789</v>
      </c>
    </row>
    <row r="40" spans="1:8" s="2" customFormat="1" ht="12.75">
      <c r="A40" s="3"/>
      <c r="B40" s="5" t="s">
        <v>789</v>
      </c>
      <c r="C40" s="5" t="s">
        <v>328</v>
      </c>
      <c r="D40" s="26" t="s">
        <v>790</v>
      </c>
      <c r="E40" s="10">
        <v>1</v>
      </c>
      <c r="F40" s="5" t="s">
        <v>792</v>
      </c>
      <c r="G40" s="9">
        <v>0</v>
      </c>
      <c r="H40" s="5" t="s">
        <v>789</v>
      </c>
    </row>
    <row r="41" spans="1:9" s="2" customFormat="1" ht="12.75">
      <c r="A41" s="5" t="s">
        <v>793</v>
      </c>
      <c r="B41" s="5" t="s">
        <v>794</v>
      </c>
      <c r="C41" s="28" t="s">
        <v>795</v>
      </c>
      <c r="D41" s="26" t="s">
        <v>529</v>
      </c>
      <c r="E41" s="10">
        <v>4</v>
      </c>
      <c r="F41" s="5" t="s">
        <v>796</v>
      </c>
      <c r="G41" s="9">
        <v>19.88</v>
      </c>
      <c r="H41" s="11">
        <f>E41*G41</f>
        <v>79.52</v>
      </c>
      <c r="I41" s="2" t="s">
        <v>797</v>
      </c>
    </row>
    <row r="42" spans="1:8" s="2" customFormat="1" ht="12.75">
      <c r="A42" s="3" t="s">
        <v>445</v>
      </c>
      <c r="B42" s="5" t="s">
        <v>5</v>
      </c>
      <c r="C42" s="5" t="s">
        <v>6</v>
      </c>
      <c r="D42" s="26" t="s">
        <v>529</v>
      </c>
      <c r="E42" s="10">
        <v>1</v>
      </c>
      <c r="F42" s="5" t="s">
        <v>480</v>
      </c>
      <c r="G42" s="9">
        <v>0.48</v>
      </c>
      <c r="H42" s="11">
        <f>E42*G42</f>
        <v>0.48</v>
      </c>
    </row>
    <row r="43" spans="1:8" s="2" customFormat="1" ht="12.75">
      <c r="A43" s="3" t="s">
        <v>653</v>
      </c>
      <c r="B43" s="5" t="s">
        <v>727</v>
      </c>
      <c r="C43" s="5" t="s">
        <v>652</v>
      </c>
      <c r="D43" s="26" t="s">
        <v>529</v>
      </c>
      <c r="E43" s="10">
        <v>1</v>
      </c>
      <c r="F43" s="5"/>
      <c r="G43" s="9">
        <v>1.87</v>
      </c>
      <c r="H43" s="11">
        <f>E43*G43</f>
        <v>1.87</v>
      </c>
    </row>
    <row r="44" spans="1:9" s="2" customFormat="1" ht="12.75">
      <c r="A44" s="5" t="s">
        <v>800</v>
      </c>
      <c r="B44" s="5" t="s">
        <v>798</v>
      </c>
      <c r="C44" s="5" t="s">
        <v>332</v>
      </c>
      <c r="D44" s="26" t="s">
        <v>790</v>
      </c>
      <c r="E44" s="10">
        <v>1</v>
      </c>
      <c r="F44" s="5" t="s">
        <v>461</v>
      </c>
      <c r="G44" s="9"/>
      <c r="H44" s="11" t="s">
        <v>798</v>
      </c>
      <c r="I44" s="2" t="s">
        <v>799</v>
      </c>
    </row>
    <row r="45" spans="1:8" s="2" customFormat="1" ht="12.75">
      <c r="A45" s="5" t="s">
        <v>531</v>
      </c>
      <c r="B45" s="5"/>
      <c r="C45" s="5" t="s">
        <v>333</v>
      </c>
      <c r="D45" s="26" t="s">
        <v>529</v>
      </c>
      <c r="E45" s="10">
        <v>1</v>
      </c>
      <c r="F45" s="5" t="s">
        <v>532</v>
      </c>
      <c r="G45" s="9">
        <v>62.5</v>
      </c>
      <c r="H45" s="11">
        <f aca="true" t="shared" si="2" ref="H45:H64">E45*G45</f>
        <v>62.5</v>
      </c>
    </row>
    <row r="46" spans="1:8" s="2" customFormat="1" ht="12.75">
      <c r="A46" s="5" t="s">
        <v>438</v>
      </c>
      <c r="B46" s="5"/>
      <c r="C46" s="5" t="s">
        <v>334</v>
      </c>
      <c r="D46" s="26" t="s">
        <v>529</v>
      </c>
      <c r="E46" s="10">
        <v>1</v>
      </c>
      <c r="F46" s="5" t="s">
        <v>503</v>
      </c>
      <c r="G46" s="11">
        <v>59.95</v>
      </c>
      <c r="H46" s="11">
        <f t="shared" si="2"/>
        <v>59.95</v>
      </c>
    </row>
    <row r="47" spans="1:8" s="2" customFormat="1" ht="12.75">
      <c r="A47" s="5" t="s">
        <v>439</v>
      </c>
      <c r="B47" s="5"/>
      <c r="C47" s="5" t="s">
        <v>335</v>
      </c>
      <c r="D47" s="26" t="s">
        <v>529</v>
      </c>
      <c r="E47" s="10">
        <v>1</v>
      </c>
      <c r="F47" s="5" t="s">
        <v>504</v>
      </c>
      <c r="G47" s="11">
        <v>29.85</v>
      </c>
      <c r="H47" s="11">
        <f t="shared" si="2"/>
        <v>29.85</v>
      </c>
    </row>
    <row r="48" spans="1:8" s="2" customFormat="1" ht="12.75">
      <c r="A48" s="5" t="s">
        <v>714</v>
      </c>
      <c r="B48" s="5"/>
      <c r="C48" s="5" t="s">
        <v>336</v>
      </c>
      <c r="D48" s="26" t="s">
        <v>529</v>
      </c>
      <c r="E48" s="10">
        <v>1</v>
      </c>
      <c r="F48" s="5" t="s">
        <v>337</v>
      </c>
      <c r="G48" s="9">
        <v>6.85</v>
      </c>
      <c r="H48" s="11">
        <f t="shared" si="2"/>
        <v>6.85</v>
      </c>
    </row>
    <row r="49" spans="1:8" s="2" customFormat="1" ht="12.75">
      <c r="A49" s="5" t="s">
        <v>729</v>
      </c>
      <c r="B49" s="5"/>
      <c r="C49" s="5" t="s">
        <v>338</v>
      </c>
      <c r="D49" s="26" t="s">
        <v>529</v>
      </c>
      <c r="E49" s="10">
        <v>1</v>
      </c>
      <c r="F49" s="5" t="s">
        <v>728</v>
      </c>
      <c r="G49" s="9">
        <v>17.85</v>
      </c>
      <c r="H49" s="11">
        <f t="shared" si="2"/>
        <v>17.85</v>
      </c>
    </row>
    <row r="50" spans="1:9" s="2" customFormat="1" ht="12.75">
      <c r="A50" s="5"/>
      <c r="B50" s="5"/>
      <c r="C50" s="5" t="s">
        <v>339</v>
      </c>
      <c r="D50" s="26" t="s">
        <v>530</v>
      </c>
      <c r="E50" s="10">
        <v>1</v>
      </c>
      <c r="F50" s="5" t="s">
        <v>533</v>
      </c>
      <c r="G50" s="9">
        <v>75</v>
      </c>
      <c r="H50" s="11">
        <f t="shared" si="2"/>
        <v>75</v>
      </c>
      <c r="I50" s="2" t="s">
        <v>498</v>
      </c>
    </row>
    <row r="51" spans="1:8" s="2" customFormat="1" ht="12.75">
      <c r="A51" s="3"/>
      <c r="B51" s="5" t="s">
        <v>453</v>
      </c>
      <c r="C51" s="5" t="s">
        <v>251</v>
      </c>
      <c r="D51" s="26" t="s">
        <v>529</v>
      </c>
      <c r="E51" s="10">
        <v>1</v>
      </c>
      <c r="F51" s="5" t="s">
        <v>455</v>
      </c>
      <c r="G51" s="9">
        <v>5.25</v>
      </c>
      <c r="H51" s="11">
        <f t="shared" si="2"/>
        <v>5.25</v>
      </c>
    </row>
    <row r="52" spans="1:9" s="2" customFormat="1" ht="12.75">
      <c r="A52" s="5" t="s">
        <v>730</v>
      </c>
      <c r="B52" s="5"/>
      <c r="C52" s="5" t="s">
        <v>731</v>
      </c>
      <c r="D52" s="26" t="s">
        <v>529</v>
      </c>
      <c r="E52" s="10">
        <v>1</v>
      </c>
      <c r="F52" s="5" t="s">
        <v>463</v>
      </c>
      <c r="G52" s="9">
        <v>6.25</v>
      </c>
      <c r="H52" s="11">
        <f t="shared" si="2"/>
        <v>6.25</v>
      </c>
      <c r="I52" s="2" t="s">
        <v>732</v>
      </c>
    </row>
    <row r="53" spans="1:8" s="2" customFormat="1" ht="12.75">
      <c r="A53" s="5" t="s">
        <v>733</v>
      </c>
      <c r="B53" s="5"/>
      <c r="C53" s="5" t="s">
        <v>340</v>
      </c>
      <c r="D53" s="26" t="s">
        <v>529</v>
      </c>
      <c r="E53" s="10">
        <v>2</v>
      </c>
      <c r="F53" s="5" t="s">
        <v>462</v>
      </c>
      <c r="G53" s="9">
        <v>0.77</v>
      </c>
      <c r="H53" s="11">
        <f t="shared" si="2"/>
        <v>1.54</v>
      </c>
    </row>
    <row r="54" spans="1:8" s="2" customFormat="1" ht="12.75">
      <c r="A54" s="3"/>
      <c r="B54" s="5" t="s">
        <v>261</v>
      </c>
      <c r="C54" s="5" t="s">
        <v>262</v>
      </c>
      <c r="D54" s="26" t="s">
        <v>529</v>
      </c>
      <c r="E54" s="10">
        <v>1</v>
      </c>
      <c r="F54" s="5" t="s">
        <v>669</v>
      </c>
      <c r="G54" s="9">
        <v>1.71</v>
      </c>
      <c r="H54" s="11">
        <f t="shared" si="2"/>
        <v>1.71</v>
      </c>
    </row>
    <row r="55" spans="1:8" s="2" customFormat="1" ht="12.75">
      <c r="A55" s="3"/>
      <c r="B55" s="5" t="s">
        <v>263</v>
      </c>
      <c r="C55" s="5" t="s">
        <v>262</v>
      </c>
      <c r="D55" s="26" t="s">
        <v>529</v>
      </c>
      <c r="E55" s="10">
        <v>2</v>
      </c>
      <c r="F55" s="5" t="s">
        <v>669</v>
      </c>
      <c r="G55" s="9">
        <v>1.88</v>
      </c>
      <c r="H55" s="11">
        <f t="shared" si="2"/>
        <v>3.76</v>
      </c>
    </row>
    <row r="56" spans="1:8" s="2" customFormat="1" ht="12.75">
      <c r="A56" s="3"/>
      <c r="B56" s="5" t="s">
        <v>264</v>
      </c>
      <c r="C56" s="5" t="s">
        <v>262</v>
      </c>
      <c r="D56" s="26" t="s">
        <v>529</v>
      </c>
      <c r="E56" s="10">
        <v>2</v>
      </c>
      <c r="F56" s="5" t="s">
        <v>669</v>
      </c>
      <c r="G56" s="9">
        <v>1.75</v>
      </c>
      <c r="H56" s="11">
        <f t="shared" si="2"/>
        <v>3.5</v>
      </c>
    </row>
    <row r="57" spans="1:8" s="2" customFormat="1" ht="12.75">
      <c r="A57" s="3"/>
      <c r="B57" s="5" t="s">
        <v>265</v>
      </c>
      <c r="C57" s="5" t="s">
        <v>262</v>
      </c>
      <c r="D57" s="26" t="s">
        <v>529</v>
      </c>
      <c r="E57" s="10">
        <v>2</v>
      </c>
      <c r="F57" s="5" t="s">
        <v>669</v>
      </c>
      <c r="G57" s="9">
        <v>1.84</v>
      </c>
      <c r="H57" s="11">
        <f t="shared" si="2"/>
        <v>3.68</v>
      </c>
    </row>
    <row r="58" spans="1:8" s="2" customFormat="1" ht="12.75">
      <c r="A58" s="3"/>
      <c r="B58" s="5" t="s">
        <v>266</v>
      </c>
      <c r="C58" s="5" t="s">
        <v>262</v>
      </c>
      <c r="D58" s="26" t="s">
        <v>529</v>
      </c>
      <c r="E58" s="10">
        <v>1</v>
      </c>
      <c r="F58" s="5" t="s">
        <v>669</v>
      </c>
      <c r="G58" s="9">
        <v>1.84</v>
      </c>
      <c r="H58" s="11">
        <f t="shared" si="2"/>
        <v>1.84</v>
      </c>
    </row>
    <row r="59" spans="1:9" s="2" customFormat="1" ht="12.75">
      <c r="A59" s="5" t="s">
        <v>734</v>
      </c>
      <c r="B59" s="5"/>
      <c r="C59" s="5" t="s">
        <v>365</v>
      </c>
      <c r="D59" s="26" t="s">
        <v>529</v>
      </c>
      <c r="E59" s="10">
        <v>1</v>
      </c>
      <c r="F59" s="5" t="s">
        <v>366</v>
      </c>
      <c r="G59" s="9">
        <v>0.96</v>
      </c>
      <c r="H59" s="11">
        <f t="shared" si="2"/>
        <v>0.96</v>
      </c>
      <c r="I59" s="2" t="s">
        <v>735</v>
      </c>
    </row>
    <row r="60" spans="1:8" s="2" customFormat="1" ht="12.75">
      <c r="A60" s="3">
        <v>15000</v>
      </c>
      <c r="B60" s="5"/>
      <c r="C60" s="5" t="s">
        <v>715</v>
      </c>
      <c r="D60" s="26" t="s">
        <v>529</v>
      </c>
      <c r="E60" s="10">
        <v>1</v>
      </c>
      <c r="F60" s="5"/>
      <c r="G60" s="9">
        <v>27</v>
      </c>
      <c r="H60" s="11">
        <f t="shared" si="2"/>
        <v>27</v>
      </c>
    </row>
    <row r="61" spans="1:8" s="2" customFormat="1" ht="12.75">
      <c r="A61" s="5" t="s">
        <v>711</v>
      </c>
      <c r="B61" s="5"/>
      <c r="C61" s="5" t="s">
        <v>506</v>
      </c>
      <c r="D61" s="26" t="s">
        <v>529</v>
      </c>
      <c r="E61" s="10">
        <v>3</v>
      </c>
      <c r="F61" s="5" t="s">
        <v>712</v>
      </c>
      <c r="G61" s="9">
        <v>8.75</v>
      </c>
      <c r="H61" s="11">
        <f t="shared" si="2"/>
        <v>26.25</v>
      </c>
    </row>
    <row r="62" spans="1:8" s="2" customFormat="1" ht="12.75">
      <c r="A62" s="5" t="s">
        <v>667</v>
      </c>
      <c r="B62" s="5"/>
      <c r="C62" s="5" t="s">
        <v>666</v>
      </c>
      <c r="D62" s="26" t="s">
        <v>529</v>
      </c>
      <c r="E62" s="10">
        <v>1</v>
      </c>
      <c r="F62" s="5" t="s">
        <v>668</v>
      </c>
      <c r="G62" s="9">
        <v>8.5</v>
      </c>
      <c r="H62" s="11">
        <f t="shared" si="2"/>
        <v>8.5</v>
      </c>
    </row>
    <row r="63" spans="1:8" s="2" customFormat="1" ht="12.75">
      <c r="A63" s="5" t="s">
        <v>737</v>
      </c>
      <c r="B63" s="5"/>
      <c r="C63" s="5" t="s">
        <v>370</v>
      </c>
      <c r="D63" s="26" t="s">
        <v>529</v>
      </c>
      <c r="E63" s="10">
        <v>1</v>
      </c>
      <c r="F63" s="5" t="s">
        <v>736</v>
      </c>
      <c r="G63" s="9">
        <v>1.72</v>
      </c>
      <c r="H63" s="11">
        <f t="shared" si="2"/>
        <v>1.72</v>
      </c>
    </row>
    <row r="64" spans="1:9" s="2" customFormat="1" ht="12.75">
      <c r="A64" s="5"/>
      <c r="B64" s="5"/>
      <c r="C64" s="5" t="s">
        <v>550</v>
      </c>
      <c r="D64" s="26" t="s">
        <v>530</v>
      </c>
      <c r="E64" s="10">
        <v>1</v>
      </c>
      <c r="F64" s="5" t="s">
        <v>551</v>
      </c>
      <c r="G64" s="9">
        <v>2</v>
      </c>
      <c r="H64" s="11">
        <f t="shared" si="2"/>
        <v>2</v>
      </c>
      <c r="I64" s="2" t="s">
        <v>498</v>
      </c>
    </row>
    <row r="65" spans="1:8" s="2" customFormat="1" ht="13.5" customHeight="1">
      <c r="A65" s="5"/>
      <c r="B65" s="5"/>
      <c r="C65" s="5"/>
      <c r="D65" s="26"/>
      <c r="E65" s="10"/>
      <c r="F65" s="5"/>
      <c r="G65" s="9"/>
      <c r="H65" s="11"/>
    </row>
    <row r="66" spans="1:8" s="2" customFormat="1" ht="12.75">
      <c r="A66" s="5"/>
      <c r="B66" s="5"/>
      <c r="C66" s="5"/>
      <c r="D66" s="26"/>
      <c r="E66" s="10"/>
      <c r="F66" s="6" t="s">
        <v>497</v>
      </c>
      <c r="G66" s="9"/>
      <c r="H66" s="15">
        <f>SUM(H36:H64)</f>
        <v>516.2</v>
      </c>
    </row>
    <row r="67" spans="1:8" s="2" customFormat="1" ht="12.75">
      <c r="A67" s="5"/>
      <c r="B67" s="5"/>
      <c r="C67" s="5"/>
      <c r="D67" s="26"/>
      <c r="E67" s="10"/>
      <c r="F67" s="5"/>
      <c r="G67" s="9"/>
      <c r="H67" s="11"/>
    </row>
    <row r="68" spans="1:8" s="1" customFormat="1" ht="12.75">
      <c r="A68" s="6" t="s">
        <v>0</v>
      </c>
      <c r="B68" s="6" t="s">
        <v>481</v>
      </c>
      <c r="C68" s="6" t="s">
        <v>1</v>
      </c>
      <c r="D68" s="25" t="s">
        <v>3</v>
      </c>
      <c r="E68" s="12" t="s">
        <v>2</v>
      </c>
      <c r="F68" s="6" t="s">
        <v>4</v>
      </c>
      <c r="G68" s="14" t="s">
        <v>452</v>
      </c>
      <c r="H68" s="15" t="s">
        <v>482</v>
      </c>
    </row>
    <row r="69" spans="1:8" s="1" customFormat="1" ht="12.75">
      <c r="A69" s="6"/>
      <c r="B69" s="6"/>
      <c r="C69" s="6"/>
      <c r="D69" s="25"/>
      <c r="E69" s="12"/>
      <c r="F69" s="6"/>
      <c r="G69" s="14"/>
      <c r="H69" s="15"/>
    </row>
    <row r="70" spans="1:8" s="2" customFormat="1" ht="12.75">
      <c r="A70" s="5" t="s">
        <v>599</v>
      </c>
      <c r="B70" s="5"/>
      <c r="C70" s="5" t="s">
        <v>377</v>
      </c>
      <c r="D70" s="26" t="s">
        <v>529</v>
      </c>
      <c r="E70" s="10">
        <v>1</v>
      </c>
      <c r="F70" s="5" t="s">
        <v>600</v>
      </c>
      <c r="G70" s="9">
        <v>13.95</v>
      </c>
      <c r="H70" s="11">
        <f aca="true" t="shared" si="3" ref="H70:H78">E70*G70</f>
        <v>13.95</v>
      </c>
    </row>
    <row r="71" spans="1:9" s="2" customFormat="1" ht="13.5" customHeight="1">
      <c r="A71" s="5" t="s">
        <v>738</v>
      </c>
      <c r="B71" s="5"/>
      <c r="C71" s="5" t="s">
        <v>380</v>
      </c>
      <c r="D71" s="26" t="s">
        <v>529</v>
      </c>
      <c r="E71" s="10">
        <v>1</v>
      </c>
      <c r="F71" s="5" t="s">
        <v>664</v>
      </c>
      <c r="G71" s="9">
        <v>59.5</v>
      </c>
      <c r="H71" s="11">
        <f t="shared" si="3"/>
        <v>59.5</v>
      </c>
      <c r="I71" s="2" t="s">
        <v>739</v>
      </c>
    </row>
    <row r="72" spans="1:8" s="2" customFormat="1" ht="12.75">
      <c r="A72" s="3" t="s">
        <v>716</v>
      </c>
      <c r="B72" s="5"/>
      <c r="C72" s="5" t="s">
        <v>718</v>
      </c>
      <c r="D72" s="26" t="s">
        <v>529</v>
      </c>
      <c r="E72" s="10">
        <v>1</v>
      </c>
      <c r="F72" s="5" t="s">
        <v>717</v>
      </c>
      <c r="G72" s="9">
        <v>29.95</v>
      </c>
      <c r="H72" s="11">
        <f t="shared" si="3"/>
        <v>29.95</v>
      </c>
    </row>
    <row r="73" spans="1:9" s="2" customFormat="1" ht="13.5" customHeight="1">
      <c r="A73" s="5"/>
      <c r="B73" s="5"/>
      <c r="C73" s="5" t="s">
        <v>381</v>
      </c>
      <c r="D73" s="26"/>
      <c r="E73" s="10">
        <v>1</v>
      </c>
      <c r="F73" s="5" t="s">
        <v>740</v>
      </c>
      <c r="G73" s="9">
        <v>400</v>
      </c>
      <c r="H73" s="11">
        <f t="shared" si="3"/>
        <v>400</v>
      </c>
      <c r="I73" s="2" t="s">
        <v>498</v>
      </c>
    </row>
    <row r="74" spans="1:8" s="2" customFormat="1" ht="12.75">
      <c r="A74" s="3"/>
      <c r="B74" s="5" t="s">
        <v>103</v>
      </c>
      <c r="C74" s="5" t="s">
        <v>57</v>
      </c>
      <c r="D74" s="26" t="s">
        <v>529</v>
      </c>
      <c r="E74" s="10">
        <v>130</v>
      </c>
      <c r="F74" s="5" t="s">
        <v>104</v>
      </c>
      <c r="G74" s="9">
        <v>0.05</v>
      </c>
      <c r="H74" s="11">
        <f t="shared" si="3"/>
        <v>6.5</v>
      </c>
    </row>
    <row r="75" spans="1:8" s="2" customFormat="1" ht="12.75">
      <c r="A75" s="3"/>
      <c r="B75" s="5" t="s">
        <v>226</v>
      </c>
      <c r="C75" s="5" t="s">
        <v>671</v>
      </c>
      <c r="D75" s="26" t="s">
        <v>529</v>
      </c>
      <c r="E75" s="10">
        <v>3</v>
      </c>
      <c r="F75" s="5" t="s">
        <v>539</v>
      </c>
      <c r="G75" s="9">
        <v>61.5</v>
      </c>
      <c r="H75" s="11">
        <f t="shared" si="3"/>
        <v>184.5</v>
      </c>
    </row>
    <row r="76" spans="1:8" s="2" customFormat="1" ht="12.75">
      <c r="A76" s="3"/>
      <c r="B76" s="5" t="s">
        <v>534</v>
      </c>
      <c r="C76" s="5" t="s">
        <v>671</v>
      </c>
      <c r="D76" s="26" t="s">
        <v>529</v>
      </c>
      <c r="E76" s="10">
        <v>4</v>
      </c>
      <c r="F76" s="5" t="s">
        <v>458</v>
      </c>
      <c r="G76" s="9">
        <v>21.5</v>
      </c>
      <c r="H76" s="11">
        <f t="shared" si="3"/>
        <v>86</v>
      </c>
    </row>
    <row r="77" spans="1:8" s="2" customFormat="1" ht="12.75">
      <c r="A77" s="3"/>
      <c r="B77" s="5" t="s">
        <v>535</v>
      </c>
      <c r="C77" s="5" t="s">
        <v>672</v>
      </c>
      <c r="D77" s="26" t="s">
        <v>529</v>
      </c>
      <c r="E77" s="10">
        <v>1</v>
      </c>
      <c r="F77" s="5" t="s">
        <v>458</v>
      </c>
      <c r="G77" s="9">
        <v>30.95</v>
      </c>
      <c r="H77" s="11">
        <f t="shared" si="3"/>
        <v>30.95</v>
      </c>
    </row>
    <row r="78" spans="1:9" s="2" customFormat="1" ht="12.75">
      <c r="A78" s="5"/>
      <c r="B78" s="5"/>
      <c r="C78" s="5" t="s">
        <v>382</v>
      </c>
      <c r="D78" s="26" t="s">
        <v>709</v>
      </c>
      <c r="E78" s="10">
        <v>1</v>
      </c>
      <c r="F78" s="5" t="s">
        <v>741</v>
      </c>
      <c r="G78" s="9">
        <v>5</v>
      </c>
      <c r="H78" s="11">
        <f t="shared" si="3"/>
        <v>5</v>
      </c>
      <c r="I78" s="2" t="s">
        <v>498</v>
      </c>
    </row>
    <row r="79" spans="1:9" s="2" customFormat="1" ht="12.75">
      <c r="A79" s="5" t="s">
        <v>800</v>
      </c>
      <c r="B79" s="2" t="s">
        <v>798</v>
      </c>
      <c r="C79" s="5" t="s">
        <v>383</v>
      </c>
      <c r="D79" s="26"/>
      <c r="E79" s="10">
        <v>1</v>
      </c>
      <c r="F79" s="5" t="s">
        <v>464</v>
      </c>
      <c r="G79" s="9"/>
      <c r="H79" s="11" t="s">
        <v>798</v>
      </c>
      <c r="I79" s="2" t="s">
        <v>799</v>
      </c>
    </row>
    <row r="80" spans="1:9" s="2" customFormat="1" ht="12.75">
      <c r="A80" s="5" t="s">
        <v>742</v>
      </c>
      <c r="B80" s="5"/>
      <c r="C80" s="5" t="s">
        <v>384</v>
      </c>
      <c r="D80" s="26" t="s">
        <v>529</v>
      </c>
      <c r="E80" s="10">
        <v>1</v>
      </c>
      <c r="F80" s="5" t="s">
        <v>660</v>
      </c>
      <c r="G80" s="9">
        <v>26.75</v>
      </c>
      <c r="H80" s="11">
        <f aca="true" t="shared" si="4" ref="H80:H97">E80*G80</f>
        <v>26.75</v>
      </c>
      <c r="I80" s="2" t="s">
        <v>739</v>
      </c>
    </row>
    <row r="81" spans="1:8" s="2" customFormat="1" ht="12.75">
      <c r="A81" s="5" t="s">
        <v>699</v>
      </c>
      <c r="B81" s="5"/>
      <c r="C81" s="5" t="s">
        <v>385</v>
      </c>
      <c r="D81" s="26" t="s">
        <v>529</v>
      </c>
      <c r="E81" s="10">
        <v>1</v>
      </c>
      <c r="F81" s="5" t="s">
        <v>700</v>
      </c>
      <c r="G81" s="9">
        <v>21</v>
      </c>
      <c r="H81" s="11">
        <f t="shared" si="4"/>
        <v>21</v>
      </c>
    </row>
    <row r="82" spans="1:8" s="2" customFormat="1" ht="12.75">
      <c r="A82" s="5" t="s">
        <v>808</v>
      </c>
      <c r="B82" s="5"/>
      <c r="C82" s="5" t="s">
        <v>807</v>
      </c>
      <c r="D82" s="26"/>
      <c r="E82" s="10">
        <v>1</v>
      </c>
      <c r="F82" s="5" t="s">
        <v>665</v>
      </c>
      <c r="G82" s="9">
        <v>126.95</v>
      </c>
      <c r="H82" s="11">
        <f t="shared" si="4"/>
        <v>126.95</v>
      </c>
    </row>
    <row r="83" spans="1:9" s="2" customFormat="1" ht="12.75">
      <c r="A83" s="5" t="s">
        <v>743</v>
      </c>
      <c r="B83" s="5"/>
      <c r="C83" s="5" t="s">
        <v>661</v>
      </c>
      <c r="D83" s="26" t="s">
        <v>529</v>
      </c>
      <c r="E83" s="10">
        <v>2</v>
      </c>
      <c r="F83" s="5" t="s">
        <v>386</v>
      </c>
      <c r="G83" s="9">
        <v>16.5</v>
      </c>
      <c r="H83" s="11">
        <f t="shared" si="4"/>
        <v>33</v>
      </c>
      <c r="I83" s="2" t="s">
        <v>744</v>
      </c>
    </row>
    <row r="84" spans="1:8" s="2" customFormat="1" ht="12.75">
      <c r="A84" s="5"/>
      <c r="B84" s="5"/>
      <c r="C84" s="5" t="s">
        <v>387</v>
      </c>
      <c r="D84" s="26" t="s">
        <v>530</v>
      </c>
      <c r="E84" s="10">
        <v>1</v>
      </c>
      <c r="F84" s="5" t="s">
        <v>388</v>
      </c>
      <c r="G84" s="9">
        <v>1</v>
      </c>
      <c r="H84" s="11">
        <f t="shared" si="4"/>
        <v>1</v>
      </c>
    </row>
    <row r="85" spans="1:9" s="2" customFormat="1" ht="12.75">
      <c r="A85" s="5" t="s">
        <v>745</v>
      </c>
      <c r="B85" s="5"/>
      <c r="C85" s="5" t="s">
        <v>389</v>
      </c>
      <c r="D85" s="26" t="s">
        <v>530</v>
      </c>
      <c r="E85" s="10">
        <v>1</v>
      </c>
      <c r="F85" s="5" t="s">
        <v>801</v>
      </c>
      <c r="G85" s="9">
        <v>3</v>
      </c>
      <c r="H85" s="11">
        <f t="shared" si="4"/>
        <v>3</v>
      </c>
      <c r="I85" s="2" t="s">
        <v>746</v>
      </c>
    </row>
    <row r="86" spans="1:8" s="2" customFormat="1" ht="12.75">
      <c r="A86" s="5" t="s">
        <v>567</v>
      </c>
      <c r="B86" s="5"/>
      <c r="C86" s="5" t="s">
        <v>390</v>
      </c>
      <c r="D86" s="26" t="s">
        <v>529</v>
      </c>
      <c r="E86" s="10">
        <v>1</v>
      </c>
      <c r="F86" s="5" t="s">
        <v>391</v>
      </c>
      <c r="G86" s="9">
        <v>32.95</v>
      </c>
      <c r="H86" s="11">
        <f t="shared" si="4"/>
        <v>32.95</v>
      </c>
    </row>
    <row r="87" spans="1:8" s="2" customFormat="1" ht="12.75">
      <c r="A87" s="5" t="s">
        <v>536</v>
      </c>
      <c r="B87" s="5"/>
      <c r="C87" s="5" t="s">
        <v>537</v>
      </c>
      <c r="D87" s="26" t="s">
        <v>529</v>
      </c>
      <c r="E87" s="10">
        <v>1</v>
      </c>
      <c r="F87" s="5" t="s">
        <v>538</v>
      </c>
      <c r="G87" s="9">
        <v>78.65</v>
      </c>
      <c r="H87" s="11">
        <f t="shared" si="4"/>
        <v>78.65</v>
      </c>
    </row>
    <row r="88" spans="1:8" s="2" customFormat="1" ht="12.75">
      <c r="A88" s="5"/>
      <c r="B88" s="5"/>
      <c r="C88" s="5" t="s">
        <v>395</v>
      </c>
      <c r="D88" s="26" t="s">
        <v>530</v>
      </c>
      <c r="E88" s="10">
        <v>2</v>
      </c>
      <c r="F88" s="5" t="s">
        <v>802</v>
      </c>
      <c r="G88" s="9">
        <v>2</v>
      </c>
      <c r="H88" s="11">
        <f t="shared" si="4"/>
        <v>4</v>
      </c>
    </row>
    <row r="89" spans="1:8" s="2" customFormat="1" ht="12.75">
      <c r="A89" s="5" t="s">
        <v>747</v>
      </c>
      <c r="B89" s="5"/>
      <c r="C89" s="5" t="s">
        <v>396</v>
      </c>
      <c r="D89" s="26" t="s">
        <v>529</v>
      </c>
      <c r="E89" s="10">
        <v>1</v>
      </c>
      <c r="F89" s="5" t="s">
        <v>397</v>
      </c>
      <c r="G89" s="9">
        <v>3.95</v>
      </c>
      <c r="H89" s="11">
        <f t="shared" si="4"/>
        <v>3.95</v>
      </c>
    </row>
    <row r="90" spans="1:8" s="2" customFormat="1" ht="12.75">
      <c r="A90" s="5" t="s">
        <v>479</v>
      </c>
      <c r="B90" s="5"/>
      <c r="C90" s="5" t="s">
        <v>398</v>
      </c>
      <c r="D90" s="26" t="s">
        <v>529</v>
      </c>
      <c r="E90" s="10">
        <v>1</v>
      </c>
      <c r="F90" s="5" t="s">
        <v>496</v>
      </c>
      <c r="G90" s="9">
        <v>10.75</v>
      </c>
      <c r="H90" s="11">
        <f t="shared" si="4"/>
        <v>10.75</v>
      </c>
    </row>
    <row r="91" spans="1:8" s="2" customFormat="1" ht="12.75">
      <c r="A91" s="5"/>
      <c r="B91" s="5"/>
      <c r="C91" s="5" t="s">
        <v>400</v>
      </c>
      <c r="D91" s="26" t="s">
        <v>530</v>
      </c>
      <c r="E91" s="10">
        <v>2</v>
      </c>
      <c r="F91" s="5" t="s">
        <v>401</v>
      </c>
      <c r="G91" s="9">
        <v>3</v>
      </c>
      <c r="H91" s="11">
        <f t="shared" si="4"/>
        <v>6</v>
      </c>
    </row>
    <row r="92" spans="1:8" s="2" customFormat="1" ht="12.75">
      <c r="A92" s="5"/>
      <c r="B92" s="5" t="s">
        <v>571</v>
      </c>
      <c r="C92" s="5" t="s">
        <v>402</v>
      </c>
      <c r="D92" s="26" t="s">
        <v>572</v>
      </c>
      <c r="E92" s="10">
        <v>1</v>
      </c>
      <c r="F92" s="5" t="s">
        <v>573</v>
      </c>
      <c r="G92" s="9">
        <v>102</v>
      </c>
      <c r="H92" s="11">
        <f t="shared" si="4"/>
        <v>102</v>
      </c>
    </row>
    <row r="93" spans="1:8" s="2" customFormat="1" ht="12.75">
      <c r="A93" s="5" t="s">
        <v>698</v>
      </c>
      <c r="B93" s="5"/>
      <c r="C93" s="5" t="s">
        <v>403</v>
      </c>
      <c r="D93" s="26" t="s">
        <v>529</v>
      </c>
      <c r="E93" s="10">
        <v>1</v>
      </c>
      <c r="F93" s="5" t="s">
        <v>697</v>
      </c>
      <c r="G93" s="9">
        <v>33.2</v>
      </c>
      <c r="H93" s="11">
        <f t="shared" si="4"/>
        <v>33.2</v>
      </c>
    </row>
    <row r="94" spans="1:8" s="2" customFormat="1" ht="12.75">
      <c r="A94" s="5" t="s">
        <v>804</v>
      </c>
      <c r="B94" s="5" t="s">
        <v>273</v>
      </c>
      <c r="C94" s="28" t="s">
        <v>806</v>
      </c>
      <c r="D94" s="26" t="s">
        <v>529</v>
      </c>
      <c r="E94" s="10">
        <v>1</v>
      </c>
      <c r="F94" s="5" t="s">
        <v>805</v>
      </c>
      <c r="G94" s="9">
        <v>34.5</v>
      </c>
      <c r="H94" s="11">
        <f>E94*G94</f>
        <v>34.5</v>
      </c>
    </row>
    <row r="95" spans="1:8" s="2" customFormat="1" ht="12.75">
      <c r="A95" s="5" t="s">
        <v>563</v>
      </c>
      <c r="B95" s="5"/>
      <c r="C95" s="5" t="s">
        <v>405</v>
      </c>
      <c r="D95" s="26" t="s">
        <v>529</v>
      </c>
      <c r="E95" s="10">
        <v>1</v>
      </c>
      <c r="F95" s="5" t="s">
        <v>564</v>
      </c>
      <c r="G95" s="9">
        <v>7.75</v>
      </c>
      <c r="H95" s="11">
        <f t="shared" si="4"/>
        <v>7.75</v>
      </c>
    </row>
    <row r="96" spans="1:8" s="2" customFormat="1" ht="12.75">
      <c r="A96" s="5" t="s">
        <v>565</v>
      </c>
      <c r="B96" s="5"/>
      <c r="C96" s="5" t="s">
        <v>406</v>
      </c>
      <c r="D96" s="26" t="s">
        <v>529</v>
      </c>
      <c r="E96" s="10">
        <v>2</v>
      </c>
      <c r="F96" s="5" t="s">
        <v>566</v>
      </c>
      <c r="G96" s="9">
        <v>5.25</v>
      </c>
      <c r="H96" s="11">
        <f t="shared" si="4"/>
        <v>10.5</v>
      </c>
    </row>
    <row r="97" spans="1:8" s="2" customFormat="1" ht="12.75">
      <c r="A97" s="3" t="s">
        <v>456</v>
      </c>
      <c r="B97" s="5" t="s">
        <v>256</v>
      </c>
      <c r="C97" s="5" t="s">
        <v>673</v>
      </c>
      <c r="D97" s="26" t="s">
        <v>529</v>
      </c>
      <c r="E97" s="10">
        <v>12</v>
      </c>
      <c r="F97" s="5" t="s">
        <v>457</v>
      </c>
      <c r="G97" s="9">
        <v>0.73</v>
      </c>
      <c r="H97" s="11">
        <f t="shared" si="4"/>
        <v>8.76</v>
      </c>
    </row>
    <row r="98" spans="1:8" s="2" customFormat="1" ht="12.75">
      <c r="A98" s="5"/>
      <c r="B98" s="5"/>
      <c r="C98" s="5"/>
      <c r="D98" s="26"/>
      <c r="E98" s="10"/>
      <c r="F98" s="5"/>
      <c r="G98" s="9"/>
      <c r="H98" s="11"/>
    </row>
    <row r="99" spans="1:8" s="2" customFormat="1" ht="12.75">
      <c r="A99" s="5"/>
      <c r="B99" s="5"/>
      <c r="C99" s="5"/>
      <c r="D99" s="26"/>
      <c r="E99" s="10"/>
      <c r="F99" s="6" t="s">
        <v>497</v>
      </c>
      <c r="G99" s="9"/>
      <c r="H99" s="15">
        <f>SUM(H70:H97)</f>
        <v>1361.0600000000004</v>
      </c>
    </row>
    <row r="100" spans="1:8" s="2" customFormat="1" ht="12.75">
      <c r="A100" s="5"/>
      <c r="B100" s="5"/>
      <c r="C100" s="5"/>
      <c r="D100" s="26"/>
      <c r="E100" s="10"/>
      <c r="F100" s="5"/>
      <c r="G100" s="9"/>
      <c r="H100" s="11"/>
    </row>
    <row r="101" spans="1:8" s="1" customFormat="1" ht="12.75" customHeight="1">
      <c r="A101" s="6" t="s">
        <v>0</v>
      </c>
      <c r="B101" s="6" t="s">
        <v>481</v>
      </c>
      <c r="C101" s="6" t="s">
        <v>1</v>
      </c>
      <c r="D101" s="25" t="s">
        <v>3</v>
      </c>
      <c r="E101" s="12" t="s">
        <v>2</v>
      </c>
      <c r="F101" s="6" t="s">
        <v>4</v>
      </c>
      <c r="G101" s="14" t="s">
        <v>452</v>
      </c>
      <c r="H101" s="15" t="s">
        <v>482</v>
      </c>
    </row>
    <row r="102" spans="1:8" s="1" customFormat="1" ht="12.75">
      <c r="A102" s="6"/>
      <c r="B102" s="6"/>
      <c r="C102" s="6"/>
      <c r="D102" s="25"/>
      <c r="E102" s="12"/>
      <c r="F102" s="6"/>
      <c r="G102" s="14"/>
      <c r="H102" s="15"/>
    </row>
    <row r="103" spans="1:8" s="2" customFormat="1" ht="12.75">
      <c r="A103" s="5" t="s">
        <v>769</v>
      </c>
      <c r="B103" s="5"/>
      <c r="C103" s="5" t="s">
        <v>515</v>
      </c>
      <c r="D103" s="26" t="s">
        <v>529</v>
      </c>
      <c r="E103" s="10">
        <v>2</v>
      </c>
      <c r="F103" s="5" t="s">
        <v>768</v>
      </c>
      <c r="G103" s="9">
        <v>24.25</v>
      </c>
      <c r="H103" s="11">
        <f aca="true" t="shared" si="5" ref="H103:H125">E103*G103</f>
        <v>48.5</v>
      </c>
    </row>
    <row r="104" spans="1:8" s="2" customFormat="1" ht="12.75">
      <c r="A104" s="5" t="s">
        <v>570</v>
      </c>
      <c r="B104" s="5"/>
      <c r="C104" s="5" t="s">
        <v>417</v>
      </c>
      <c r="D104" s="26" t="s">
        <v>529</v>
      </c>
      <c r="E104" s="10">
        <v>5</v>
      </c>
      <c r="F104" s="5" t="s">
        <v>465</v>
      </c>
      <c r="G104" s="9">
        <v>0.46</v>
      </c>
      <c r="H104" s="11">
        <f t="shared" si="5"/>
        <v>2.3000000000000003</v>
      </c>
    </row>
    <row r="105" spans="1:8" s="2" customFormat="1" ht="12.75">
      <c r="A105" s="5" t="s">
        <v>749</v>
      </c>
      <c r="B105" s="5"/>
      <c r="C105" s="5" t="s">
        <v>418</v>
      </c>
      <c r="D105" s="26" t="s">
        <v>529</v>
      </c>
      <c r="E105" s="10">
        <v>1</v>
      </c>
      <c r="F105" s="5" t="s">
        <v>467</v>
      </c>
      <c r="G105" s="9">
        <v>27.3</v>
      </c>
      <c r="H105" s="11">
        <f t="shared" si="5"/>
        <v>27.3</v>
      </c>
    </row>
    <row r="106" spans="1:8" s="2" customFormat="1" ht="12.75">
      <c r="A106" s="5" t="s">
        <v>750</v>
      </c>
      <c r="B106" s="5"/>
      <c r="C106" s="5" t="s">
        <v>419</v>
      </c>
      <c r="D106" s="26" t="s">
        <v>529</v>
      </c>
      <c r="E106" s="10">
        <v>1</v>
      </c>
      <c r="F106" s="5" t="s">
        <v>467</v>
      </c>
      <c r="G106" s="9">
        <v>39</v>
      </c>
      <c r="H106" s="11">
        <f t="shared" si="5"/>
        <v>39</v>
      </c>
    </row>
    <row r="107" spans="1:8" s="2" customFormat="1" ht="12.75">
      <c r="A107" s="5" t="s">
        <v>752</v>
      </c>
      <c r="B107" s="5"/>
      <c r="C107" s="5" t="s">
        <v>419</v>
      </c>
      <c r="D107" s="26" t="s">
        <v>529</v>
      </c>
      <c r="E107" s="10">
        <v>1</v>
      </c>
      <c r="F107" s="5" t="s">
        <v>466</v>
      </c>
      <c r="G107" s="9">
        <v>2.85</v>
      </c>
      <c r="H107" s="11">
        <f t="shared" si="5"/>
        <v>2.85</v>
      </c>
    </row>
    <row r="108" spans="1:8" s="2" customFormat="1" ht="12.75">
      <c r="A108" s="5" t="s">
        <v>755</v>
      </c>
      <c r="B108" s="5"/>
      <c r="C108" s="5" t="s">
        <v>420</v>
      </c>
      <c r="D108" s="26" t="s">
        <v>529</v>
      </c>
      <c r="E108" s="10">
        <v>3</v>
      </c>
      <c r="F108" s="5" t="s">
        <v>467</v>
      </c>
      <c r="G108" s="9">
        <v>24.6</v>
      </c>
      <c r="H108" s="11">
        <f t="shared" si="5"/>
        <v>73.80000000000001</v>
      </c>
    </row>
    <row r="109" spans="1:9" s="2" customFormat="1" ht="12.75">
      <c r="A109" s="5" t="s">
        <v>753</v>
      </c>
      <c r="B109" s="5"/>
      <c r="C109" s="5" t="s">
        <v>420</v>
      </c>
      <c r="D109" s="26" t="s">
        <v>529</v>
      </c>
      <c r="E109" s="10">
        <v>1</v>
      </c>
      <c r="F109" s="5" t="s">
        <v>468</v>
      </c>
      <c r="G109" s="9">
        <v>5.25</v>
      </c>
      <c r="H109" s="11">
        <f t="shared" si="5"/>
        <v>5.25</v>
      </c>
      <c r="I109" s="2" t="s">
        <v>766</v>
      </c>
    </row>
    <row r="110" spans="1:9" s="2" customFormat="1" ht="12.75">
      <c r="A110" s="5" t="s">
        <v>751</v>
      </c>
      <c r="B110" s="5"/>
      <c r="C110" s="5" t="s">
        <v>421</v>
      </c>
      <c r="D110" s="26" t="s">
        <v>529</v>
      </c>
      <c r="E110" s="10">
        <v>1</v>
      </c>
      <c r="F110" s="5" t="s">
        <v>469</v>
      </c>
      <c r="G110" s="9">
        <v>6.13</v>
      </c>
      <c r="H110" s="11">
        <f t="shared" si="5"/>
        <v>6.13</v>
      </c>
      <c r="I110" s="2" t="s">
        <v>766</v>
      </c>
    </row>
    <row r="111" spans="1:9" s="2" customFormat="1" ht="12.75">
      <c r="A111" s="5" t="s">
        <v>754</v>
      </c>
      <c r="B111" s="5"/>
      <c r="C111" s="5" t="s">
        <v>422</v>
      </c>
      <c r="D111" s="26" t="s">
        <v>529</v>
      </c>
      <c r="E111" s="10">
        <v>1</v>
      </c>
      <c r="F111" s="5" t="s">
        <v>470</v>
      </c>
      <c r="G111" s="9">
        <v>3.95</v>
      </c>
      <c r="H111" s="11">
        <f t="shared" si="5"/>
        <v>3.95</v>
      </c>
      <c r="I111" s="2" t="s">
        <v>766</v>
      </c>
    </row>
    <row r="112" spans="1:9" s="2" customFormat="1" ht="12.75">
      <c r="A112" s="5" t="s">
        <v>756</v>
      </c>
      <c r="B112" s="5"/>
      <c r="C112" s="5" t="s">
        <v>423</v>
      </c>
      <c r="D112" s="26" t="s">
        <v>529</v>
      </c>
      <c r="E112" s="10">
        <v>1</v>
      </c>
      <c r="F112" s="5" t="s">
        <v>471</v>
      </c>
      <c r="G112" s="9">
        <v>6.9</v>
      </c>
      <c r="H112" s="11">
        <f t="shared" si="5"/>
        <v>6.9</v>
      </c>
      <c r="I112" s="2" t="s">
        <v>766</v>
      </c>
    </row>
    <row r="113" spans="1:9" s="2" customFormat="1" ht="12.75">
      <c r="A113" s="5" t="s">
        <v>757</v>
      </c>
      <c r="B113" s="5"/>
      <c r="C113" s="5" t="s">
        <v>424</v>
      </c>
      <c r="D113" s="26" t="s">
        <v>529</v>
      </c>
      <c r="E113" s="10">
        <v>1</v>
      </c>
      <c r="F113" s="5" t="s">
        <v>472</v>
      </c>
      <c r="G113" s="9">
        <v>3</v>
      </c>
      <c r="H113" s="11">
        <f t="shared" si="5"/>
        <v>3</v>
      </c>
      <c r="I113" s="2" t="s">
        <v>766</v>
      </c>
    </row>
    <row r="114" spans="1:9" s="2" customFormat="1" ht="12.75">
      <c r="A114" s="5" t="s">
        <v>758</v>
      </c>
      <c r="B114" s="5"/>
      <c r="C114" s="5" t="s">
        <v>425</v>
      </c>
      <c r="D114" s="26" t="s">
        <v>529</v>
      </c>
      <c r="E114" s="10">
        <v>1</v>
      </c>
      <c r="F114" s="5" t="s">
        <v>473</v>
      </c>
      <c r="G114" s="9">
        <v>3.6</v>
      </c>
      <c r="H114" s="11">
        <f t="shared" si="5"/>
        <v>3.6</v>
      </c>
      <c r="I114" s="2" t="s">
        <v>766</v>
      </c>
    </row>
    <row r="115" spans="1:9" s="2" customFormat="1" ht="12.75">
      <c r="A115" s="5" t="s">
        <v>759</v>
      </c>
      <c r="B115" s="5"/>
      <c r="C115" s="5" t="s">
        <v>426</v>
      </c>
      <c r="D115" s="26" t="s">
        <v>529</v>
      </c>
      <c r="E115" s="10">
        <v>1</v>
      </c>
      <c r="F115" s="5" t="s">
        <v>474</v>
      </c>
      <c r="G115" s="9">
        <v>2.5</v>
      </c>
      <c r="H115" s="11">
        <f t="shared" si="5"/>
        <v>2.5</v>
      </c>
      <c r="I115" s="2" t="s">
        <v>766</v>
      </c>
    </row>
    <row r="116" spans="1:8" s="2" customFormat="1" ht="12.75">
      <c r="A116" s="5" t="s">
        <v>574</v>
      </c>
      <c r="B116" s="5"/>
      <c r="C116" s="5" t="s">
        <v>427</v>
      </c>
      <c r="D116" s="26" t="s">
        <v>529</v>
      </c>
      <c r="E116" s="10">
        <v>19</v>
      </c>
      <c r="F116" s="5" t="s">
        <v>577</v>
      </c>
      <c r="G116" s="9">
        <v>0.23</v>
      </c>
      <c r="H116" s="11">
        <f t="shared" si="5"/>
        <v>4.37</v>
      </c>
    </row>
    <row r="117" spans="1:8" s="2" customFormat="1" ht="12.75">
      <c r="A117" s="5" t="s">
        <v>575</v>
      </c>
      <c r="B117" s="5"/>
      <c r="C117" s="5" t="s">
        <v>428</v>
      </c>
      <c r="D117" s="26" t="s">
        <v>529</v>
      </c>
      <c r="E117" s="10">
        <v>8</v>
      </c>
      <c r="F117" s="5" t="s">
        <v>576</v>
      </c>
      <c r="G117" s="9">
        <v>1.96</v>
      </c>
      <c r="H117" s="11">
        <f t="shared" si="5"/>
        <v>15.68</v>
      </c>
    </row>
    <row r="118" spans="1:8" s="2" customFormat="1" ht="12.75">
      <c r="A118" s="5" t="s">
        <v>760</v>
      </c>
      <c r="B118" s="5"/>
      <c r="C118" s="5" t="s">
        <v>429</v>
      </c>
      <c r="D118" s="26" t="s">
        <v>529</v>
      </c>
      <c r="E118" s="10">
        <v>12</v>
      </c>
      <c r="F118" s="5" t="s">
        <v>578</v>
      </c>
      <c r="G118" s="9">
        <v>0.48</v>
      </c>
      <c r="H118" s="11">
        <f t="shared" si="5"/>
        <v>5.76</v>
      </c>
    </row>
    <row r="119" spans="1:8" s="2" customFormat="1" ht="12.75">
      <c r="A119" s="24" t="s">
        <v>632</v>
      </c>
      <c r="B119" s="5" t="s">
        <v>109</v>
      </c>
      <c r="C119" s="5" t="s">
        <v>110</v>
      </c>
      <c r="D119" s="26" t="s">
        <v>529</v>
      </c>
      <c r="E119" s="10">
        <v>1</v>
      </c>
      <c r="F119" s="5"/>
      <c r="G119" s="9">
        <v>11.5</v>
      </c>
      <c r="H119" s="11">
        <f>E119*G119</f>
        <v>11.5</v>
      </c>
    </row>
    <row r="120" spans="1:8" s="2" customFormat="1" ht="12.75">
      <c r="A120" s="5" t="s">
        <v>441</v>
      </c>
      <c r="B120" s="5"/>
      <c r="C120" s="5" t="s">
        <v>437</v>
      </c>
      <c r="D120" s="26" t="s">
        <v>529</v>
      </c>
      <c r="E120" s="10">
        <v>1</v>
      </c>
      <c r="F120" s="5" t="s">
        <v>505</v>
      </c>
      <c r="G120" s="9">
        <v>24.5</v>
      </c>
      <c r="H120" s="11">
        <f t="shared" si="5"/>
        <v>24.5</v>
      </c>
    </row>
    <row r="121" spans="1:8" s="2" customFormat="1" ht="12.75">
      <c r="A121" s="5" t="s">
        <v>767</v>
      </c>
      <c r="B121" s="5"/>
      <c r="C121" s="5" t="s">
        <v>514</v>
      </c>
      <c r="D121" s="26" t="s">
        <v>529</v>
      </c>
      <c r="E121" s="10">
        <v>2</v>
      </c>
      <c r="F121" s="5" t="s">
        <v>770</v>
      </c>
      <c r="G121" s="9">
        <v>22</v>
      </c>
      <c r="H121" s="11">
        <f t="shared" si="5"/>
        <v>44</v>
      </c>
    </row>
    <row r="122" spans="1:8" s="2" customFormat="1" ht="12.75">
      <c r="A122" s="5" t="s">
        <v>582</v>
      </c>
      <c r="B122" s="5"/>
      <c r="C122" s="5" t="s">
        <v>430</v>
      </c>
      <c r="D122" s="26" t="s">
        <v>529</v>
      </c>
      <c r="E122" s="10">
        <v>35</v>
      </c>
      <c r="F122" s="5" t="s">
        <v>583</v>
      </c>
      <c r="G122" s="9">
        <v>0.29</v>
      </c>
      <c r="H122" s="11">
        <f t="shared" si="5"/>
        <v>10.149999999999999</v>
      </c>
    </row>
    <row r="123" spans="1:8" s="2" customFormat="1" ht="12.75">
      <c r="A123" s="5" t="s">
        <v>581</v>
      </c>
      <c r="B123" s="5"/>
      <c r="C123" s="5" t="s">
        <v>431</v>
      </c>
      <c r="D123" s="26" t="s">
        <v>529</v>
      </c>
      <c r="E123" s="10">
        <v>3</v>
      </c>
      <c r="F123" s="5" t="s">
        <v>584</v>
      </c>
      <c r="G123" s="9">
        <v>0.24</v>
      </c>
      <c r="H123" s="11">
        <f t="shared" si="5"/>
        <v>0.72</v>
      </c>
    </row>
    <row r="124" spans="1:8" s="2" customFormat="1" ht="13.5" customHeight="1">
      <c r="A124" s="22" t="s">
        <v>761</v>
      </c>
      <c r="B124" s="5"/>
      <c r="C124" s="5" t="s">
        <v>432</v>
      </c>
      <c r="D124" s="26" t="s">
        <v>529</v>
      </c>
      <c r="E124" s="10">
        <v>2</v>
      </c>
      <c r="F124" s="8" t="s">
        <v>580</v>
      </c>
      <c r="G124" s="9">
        <v>7.2</v>
      </c>
      <c r="H124" s="11">
        <f t="shared" si="5"/>
        <v>14.4</v>
      </c>
    </row>
    <row r="125" spans="1:8" s="2" customFormat="1" ht="13.5" customHeight="1">
      <c r="A125" s="5" t="s">
        <v>579</v>
      </c>
      <c r="B125" s="5"/>
      <c r="C125" s="5" t="s">
        <v>433</v>
      </c>
      <c r="D125" s="26" t="s">
        <v>529</v>
      </c>
      <c r="E125" s="10">
        <v>1</v>
      </c>
      <c r="F125" s="8" t="s">
        <v>434</v>
      </c>
      <c r="G125" s="9">
        <v>0.68</v>
      </c>
      <c r="H125" s="11">
        <f t="shared" si="5"/>
        <v>0.68</v>
      </c>
    </row>
    <row r="126" spans="1:8" s="2" customFormat="1" ht="13.5" customHeight="1">
      <c r="A126" s="5"/>
      <c r="B126" s="5"/>
      <c r="C126" s="5"/>
      <c r="D126" s="26"/>
      <c r="E126" s="10"/>
      <c r="F126" s="8"/>
      <c r="G126" s="9"/>
      <c r="H126" s="11"/>
    </row>
    <row r="127" spans="1:8" s="2" customFormat="1" ht="12.75">
      <c r="A127" s="5"/>
      <c r="B127" s="5"/>
      <c r="C127" s="5"/>
      <c r="D127" s="26"/>
      <c r="E127" s="10"/>
      <c r="F127" s="6" t="s">
        <v>497</v>
      </c>
      <c r="G127" s="9"/>
      <c r="H127" s="15">
        <f>SUM(H103:H125)</f>
        <v>356.84</v>
      </c>
    </row>
    <row r="128" spans="1:8" s="2" customFormat="1" ht="13.5" customHeight="1">
      <c r="A128" s="5"/>
      <c r="B128" s="5"/>
      <c r="C128" s="5"/>
      <c r="D128" s="26"/>
      <c r="E128" s="10"/>
      <c r="F128" s="5"/>
      <c r="G128" s="9"/>
      <c r="H128" s="11"/>
    </row>
    <row r="129" spans="1:8" s="1" customFormat="1" ht="12.75">
      <c r="A129" s="3"/>
      <c r="B129" s="3"/>
      <c r="C129" s="3"/>
      <c r="D129" s="2"/>
      <c r="E129" s="19"/>
      <c r="F129" s="3"/>
      <c r="G129" s="11"/>
      <c r="H129" s="11"/>
    </row>
    <row r="130" spans="1:8" s="1" customFormat="1" ht="12.75">
      <c r="A130" s="3"/>
      <c r="B130" s="3"/>
      <c r="C130" s="3"/>
      <c r="D130" s="2"/>
      <c r="E130" s="19"/>
      <c r="F130" s="18" t="s">
        <v>548</v>
      </c>
      <c r="G130" s="15" t="s">
        <v>509</v>
      </c>
      <c r="H130" s="15">
        <f>SUM(H32+H66+H99+H127)</f>
        <v>5756.695</v>
      </c>
    </row>
    <row r="131" spans="1:8" s="1" customFormat="1" ht="12.75">
      <c r="A131" s="3"/>
      <c r="B131" s="3"/>
      <c r="C131" s="3"/>
      <c r="D131" s="2"/>
      <c r="E131" s="19"/>
      <c r="F131" s="18" t="s">
        <v>549</v>
      </c>
      <c r="G131" s="15" t="s">
        <v>509</v>
      </c>
      <c r="H131" s="15">
        <f>Hardware!H97</f>
        <v>390.43</v>
      </c>
    </row>
    <row r="132" spans="1:8" s="1" customFormat="1" ht="12.75">
      <c r="A132" s="3"/>
      <c r="B132" s="3"/>
      <c r="C132" s="3"/>
      <c r="D132" s="2"/>
      <c r="E132" s="19"/>
      <c r="F132" s="18"/>
      <c r="G132" s="15"/>
      <c r="H132" s="15"/>
    </row>
    <row r="133" spans="1:8" s="1" customFormat="1" ht="12.75">
      <c r="A133" s="3"/>
      <c r="B133" s="3"/>
      <c r="C133" s="3"/>
      <c r="D133" s="2"/>
      <c r="E133" s="19"/>
      <c r="F133" s="18" t="s">
        <v>510</v>
      </c>
      <c r="G133" s="15" t="s">
        <v>509</v>
      </c>
      <c r="H133" s="15">
        <f>H130+H131</f>
        <v>6147.125</v>
      </c>
    </row>
    <row r="134" spans="1:8" s="1" customFormat="1" ht="12.75">
      <c r="A134" s="3"/>
      <c r="B134" s="3"/>
      <c r="C134" s="3"/>
      <c r="D134" s="2"/>
      <c r="E134" s="19"/>
      <c r="F134" s="18"/>
      <c r="G134" s="15"/>
      <c r="H134" s="15"/>
    </row>
    <row r="135" spans="1:8" s="1" customFormat="1" ht="12.75">
      <c r="A135" s="3"/>
      <c r="B135" s="3"/>
      <c r="C135" s="3"/>
      <c r="D135" s="2"/>
      <c r="E135" s="19"/>
      <c r="F135" s="3"/>
      <c r="G135" s="11"/>
      <c r="H135" s="11"/>
    </row>
    <row r="136" spans="1:8" s="1" customFormat="1" ht="12.75">
      <c r="A136" s="3"/>
      <c r="B136" s="3"/>
      <c r="C136" s="3"/>
      <c r="D136" s="2"/>
      <c r="E136" s="19"/>
      <c r="F136" s="3"/>
      <c r="G136" s="11"/>
      <c r="H136" s="11"/>
    </row>
    <row r="137" spans="1:8" s="1" customFormat="1" ht="12.75">
      <c r="A137" s="3"/>
      <c r="B137" s="3"/>
      <c r="C137" s="3"/>
      <c r="D137" s="2"/>
      <c r="E137" s="19"/>
      <c r="F137" s="3"/>
      <c r="G137" s="11"/>
      <c r="H137" s="11"/>
    </row>
    <row r="138" spans="1:8" s="1" customFormat="1" ht="12.75">
      <c r="A138" s="3"/>
      <c r="B138" s="3"/>
      <c r="C138" s="3"/>
      <c r="D138" s="2"/>
      <c r="E138" s="19"/>
      <c r="F138" s="3"/>
      <c r="G138" s="11"/>
      <c r="H138" s="11"/>
    </row>
    <row r="139" spans="1:8" s="1" customFormat="1" ht="12.75">
      <c r="A139" s="3"/>
      <c r="B139" s="3"/>
      <c r="C139" s="3"/>
      <c r="D139" s="2"/>
      <c r="E139" s="19"/>
      <c r="F139" s="3"/>
      <c r="G139" s="11"/>
      <c r="H139" s="11"/>
    </row>
    <row r="140" spans="1:8" s="1" customFormat="1" ht="12.75">
      <c r="A140" s="3"/>
      <c r="B140" s="3"/>
      <c r="C140" s="3"/>
      <c r="D140" s="2"/>
      <c r="E140" s="19"/>
      <c r="F140" s="3"/>
      <c r="G140" s="11"/>
      <c r="H140" s="11"/>
    </row>
    <row r="141" spans="1:8" s="1" customFormat="1" ht="12.75">
      <c r="A141" s="3"/>
      <c r="B141" s="3"/>
      <c r="C141" s="3"/>
      <c r="D141" s="2"/>
      <c r="E141" s="19"/>
      <c r="F141" s="3"/>
      <c r="G141" s="11"/>
      <c r="H141" s="11"/>
    </row>
    <row r="142" spans="1:8" s="1" customFormat="1" ht="12.75">
      <c r="A142" s="3"/>
      <c r="B142" s="3"/>
      <c r="C142" s="3"/>
      <c r="D142" s="2"/>
      <c r="E142" s="19"/>
      <c r="F142" s="3"/>
      <c r="G142" s="11"/>
      <c r="H142" s="11"/>
    </row>
    <row r="143" spans="1:8" s="1" customFormat="1" ht="12.75">
      <c r="A143" s="3"/>
      <c r="B143" s="3"/>
      <c r="C143" s="3"/>
      <c r="D143" s="2"/>
      <c r="E143" s="19"/>
      <c r="F143" s="3"/>
      <c r="G143" s="11"/>
      <c r="H143" s="11"/>
    </row>
    <row r="144" spans="1:8" s="1" customFormat="1" ht="12.75">
      <c r="A144" s="3"/>
      <c r="B144" s="3"/>
      <c r="C144" s="3"/>
      <c r="D144" s="2"/>
      <c r="E144" s="19"/>
      <c r="F144" s="3"/>
      <c r="G144" s="11"/>
      <c r="H144" s="11"/>
    </row>
    <row r="145" spans="1:8" s="1" customFormat="1" ht="12.75">
      <c r="A145" s="3"/>
      <c r="B145" s="3"/>
      <c r="C145" s="3"/>
      <c r="D145" s="2"/>
      <c r="E145" s="19"/>
      <c r="F145" s="3"/>
      <c r="G145" s="11"/>
      <c r="H145" s="11"/>
    </row>
    <row r="146" spans="1:8" s="1" customFormat="1" ht="12.75">
      <c r="A146" s="3"/>
      <c r="B146" s="3"/>
      <c r="C146" s="3"/>
      <c r="D146" s="2"/>
      <c r="E146" s="19"/>
      <c r="F146" s="3"/>
      <c r="G146" s="11"/>
      <c r="H146" s="11"/>
    </row>
    <row r="147" spans="1:8" s="1" customFormat="1" ht="12.75">
      <c r="A147" s="3"/>
      <c r="B147" s="3"/>
      <c r="C147" s="3"/>
      <c r="D147" s="2"/>
      <c r="E147" s="19"/>
      <c r="F147" s="3"/>
      <c r="G147" s="11"/>
      <c r="H147" s="11"/>
    </row>
    <row r="148" spans="1:8" s="1" customFormat="1" ht="12.75">
      <c r="A148" s="3"/>
      <c r="B148" s="3"/>
      <c r="C148" s="3"/>
      <c r="D148" s="2"/>
      <c r="E148" s="19"/>
      <c r="F148" s="3"/>
      <c r="G148" s="11"/>
      <c r="H148" s="11"/>
    </row>
    <row r="149" spans="1:8" s="1" customFormat="1" ht="12.75">
      <c r="A149" s="3"/>
      <c r="B149" s="3"/>
      <c r="C149" s="3"/>
      <c r="D149" s="2"/>
      <c r="E149" s="19"/>
      <c r="F149" s="3"/>
      <c r="G149" s="11"/>
      <c r="H149" s="11"/>
    </row>
    <row r="150" spans="1:8" s="1" customFormat="1" ht="12.75">
      <c r="A150" s="3"/>
      <c r="B150" s="3"/>
      <c r="C150" s="3"/>
      <c r="D150" s="2"/>
      <c r="E150" s="19"/>
      <c r="F150" s="3"/>
      <c r="G150" s="11"/>
      <c r="H150" s="11"/>
    </row>
    <row r="151" spans="1:8" s="1" customFormat="1" ht="12.75">
      <c r="A151" s="3"/>
      <c r="B151" s="3"/>
      <c r="C151" s="3"/>
      <c r="D151" s="2"/>
      <c r="E151" s="19"/>
      <c r="F151" s="3"/>
      <c r="G151" s="11"/>
      <c r="H151" s="11"/>
    </row>
    <row r="152" spans="1:8" s="1" customFormat="1" ht="12.75">
      <c r="A152" s="3"/>
      <c r="B152" s="3"/>
      <c r="C152" s="3"/>
      <c r="D152" s="2"/>
      <c r="E152" s="19"/>
      <c r="F152" s="3"/>
      <c r="G152" s="11"/>
      <c r="H152" s="11"/>
    </row>
    <row r="153" spans="1:8" s="1" customFormat="1" ht="12.75">
      <c r="A153" s="3"/>
      <c r="B153" s="3"/>
      <c r="C153" s="3"/>
      <c r="D153" s="2"/>
      <c r="E153" s="19"/>
      <c r="F153" s="3"/>
      <c r="G153" s="11"/>
      <c r="H153" s="11"/>
    </row>
    <row r="154" spans="1:8" s="1" customFormat="1" ht="12.75">
      <c r="A154" s="3"/>
      <c r="B154" s="3"/>
      <c r="C154" s="3"/>
      <c r="D154" s="2"/>
      <c r="E154" s="19"/>
      <c r="F154" s="3"/>
      <c r="G154" s="11"/>
      <c r="H154" s="11"/>
    </row>
    <row r="155" spans="1:8" s="1" customFormat="1" ht="12.75">
      <c r="A155" s="3"/>
      <c r="B155" s="3"/>
      <c r="C155" s="3"/>
      <c r="D155" s="2"/>
      <c r="E155" s="19"/>
      <c r="F155" s="3"/>
      <c r="G155" s="11"/>
      <c r="H155" s="11"/>
    </row>
    <row r="156" spans="1:8" s="1" customFormat="1" ht="12.75">
      <c r="A156" s="3"/>
      <c r="B156" s="3"/>
      <c r="C156" s="3"/>
      <c r="D156" s="2"/>
      <c r="E156" s="19"/>
      <c r="F156" s="3"/>
      <c r="G156" s="11"/>
      <c r="H156" s="11"/>
    </row>
    <row r="157" spans="1:8" s="1" customFormat="1" ht="12.75">
      <c r="A157" s="3"/>
      <c r="B157" s="3"/>
      <c r="C157" s="3"/>
      <c r="D157" s="2"/>
      <c r="E157" s="19"/>
      <c r="F157" s="3"/>
      <c r="G157" s="11"/>
      <c r="H157" s="11"/>
    </row>
    <row r="158" spans="1:8" s="1" customFormat="1" ht="12.75">
      <c r="A158" s="3"/>
      <c r="B158" s="3"/>
      <c r="C158" s="3"/>
      <c r="D158" s="2"/>
      <c r="E158" s="19"/>
      <c r="F158" s="3"/>
      <c r="G158" s="11"/>
      <c r="H158" s="11"/>
    </row>
    <row r="159" spans="1:8" s="1" customFormat="1" ht="12.75">
      <c r="A159" s="3"/>
      <c r="B159" s="3"/>
      <c r="C159" s="3"/>
      <c r="D159" s="2"/>
      <c r="E159" s="19"/>
      <c r="F159" s="3"/>
      <c r="G159" s="11"/>
      <c r="H159" s="11"/>
    </row>
    <row r="160" spans="1:8" s="1" customFormat="1" ht="12.75">
      <c r="A160" s="3"/>
      <c r="B160" s="3"/>
      <c r="C160" s="3"/>
      <c r="D160" s="2"/>
      <c r="E160" s="19"/>
      <c r="F160" s="3"/>
      <c r="G160" s="11"/>
      <c r="H160" s="11"/>
    </row>
    <row r="161" spans="1:8" s="1" customFormat="1" ht="12.75">
      <c r="A161" s="3"/>
      <c r="B161" s="3"/>
      <c r="C161" s="3"/>
      <c r="D161" s="2"/>
      <c r="E161" s="19"/>
      <c r="F161" s="3"/>
      <c r="G161" s="11"/>
      <c r="H161" s="11"/>
    </row>
    <row r="162" spans="1:8" s="1" customFormat="1" ht="12.75">
      <c r="A162" s="3"/>
      <c r="B162" s="3"/>
      <c r="C162" s="3"/>
      <c r="D162" s="2"/>
      <c r="E162" s="19"/>
      <c r="F162" s="3"/>
      <c r="G162" s="11"/>
      <c r="H162" s="11"/>
    </row>
    <row r="163" spans="1:8" s="1" customFormat="1" ht="12.75">
      <c r="A163" s="3"/>
      <c r="B163" s="3"/>
      <c r="C163" s="3"/>
      <c r="D163" s="2"/>
      <c r="E163" s="19"/>
      <c r="F163" s="3"/>
      <c r="G163" s="11"/>
      <c r="H163" s="11"/>
    </row>
    <row r="164" spans="1:8" s="1" customFormat="1" ht="12.75">
      <c r="A164" s="3"/>
      <c r="B164" s="3"/>
      <c r="C164" s="3"/>
      <c r="D164" s="2"/>
      <c r="E164" s="19"/>
      <c r="F164" s="3"/>
      <c r="G164" s="11"/>
      <c r="H164" s="11"/>
    </row>
    <row r="165" spans="1:8" s="1" customFormat="1" ht="12.75">
      <c r="A165" s="3"/>
      <c r="B165" s="3"/>
      <c r="C165" s="3"/>
      <c r="D165" s="2"/>
      <c r="E165" s="19"/>
      <c r="F165" s="3"/>
      <c r="G165" s="11"/>
      <c r="H165" s="11"/>
    </row>
    <row r="166" spans="1:8" s="1" customFormat="1" ht="12.75">
      <c r="A166" s="3"/>
      <c r="B166" s="3"/>
      <c r="C166" s="3"/>
      <c r="D166" s="2"/>
      <c r="E166" s="19"/>
      <c r="F166" s="3"/>
      <c r="G166" s="11"/>
      <c r="H166" s="11"/>
    </row>
    <row r="167" spans="1:8" s="1" customFormat="1" ht="12.75">
      <c r="A167" s="3"/>
      <c r="B167" s="3"/>
      <c r="C167" s="3"/>
      <c r="D167" s="2"/>
      <c r="E167" s="19"/>
      <c r="F167" s="3"/>
      <c r="G167" s="11"/>
      <c r="H167" s="11"/>
    </row>
    <row r="168" spans="1:8" s="1" customFormat="1" ht="12.75">
      <c r="A168" s="3"/>
      <c r="B168" s="3"/>
      <c r="C168" s="3"/>
      <c r="D168" s="2"/>
      <c r="E168" s="19"/>
      <c r="F168" s="3"/>
      <c r="G168" s="11"/>
      <c r="H168" s="11"/>
    </row>
    <row r="169" spans="1:8" s="1" customFormat="1" ht="12.75">
      <c r="A169" s="3"/>
      <c r="B169" s="3"/>
      <c r="C169" s="3"/>
      <c r="D169" s="2"/>
      <c r="E169" s="19"/>
      <c r="F169" s="3"/>
      <c r="G169" s="11"/>
      <c r="H169" s="11"/>
    </row>
    <row r="170" spans="1:8" s="1" customFormat="1" ht="12.75">
      <c r="A170" s="3"/>
      <c r="B170" s="3"/>
      <c r="C170" s="3"/>
      <c r="D170" s="2"/>
      <c r="E170" s="19"/>
      <c r="F170" s="3"/>
      <c r="G170" s="11"/>
      <c r="H170" s="11"/>
    </row>
    <row r="171" spans="1:8" s="1" customFormat="1" ht="12.75">
      <c r="A171" s="3"/>
      <c r="B171" s="3"/>
      <c r="C171" s="3"/>
      <c r="D171" s="2"/>
      <c r="E171" s="19"/>
      <c r="F171" s="3"/>
      <c r="G171" s="11"/>
      <c r="H171" s="11"/>
    </row>
    <row r="172" spans="1:8" s="1" customFormat="1" ht="12.75">
      <c r="A172" s="3"/>
      <c r="B172" s="3"/>
      <c r="C172" s="3"/>
      <c r="D172" s="2"/>
      <c r="E172" s="19"/>
      <c r="F172" s="3"/>
      <c r="G172" s="11"/>
      <c r="H172" s="11"/>
    </row>
    <row r="173" spans="1:8" s="1" customFormat="1" ht="12.75">
      <c r="A173" s="3"/>
      <c r="B173" s="3"/>
      <c r="C173" s="3"/>
      <c r="D173" s="2"/>
      <c r="E173" s="19"/>
      <c r="F173" s="3"/>
      <c r="G173" s="11"/>
      <c r="H173" s="11"/>
    </row>
    <row r="174" spans="1:8" s="1" customFormat="1" ht="12.75">
      <c r="A174" s="3"/>
      <c r="B174" s="3"/>
      <c r="C174" s="3"/>
      <c r="D174" s="2"/>
      <c r="E174" s="19"/>
      <c r="F174" s="3"/>
      <c r="G174" s="11"/>
      <c r="H174" s="11"/>
    </row>
    <row r="175" spans="1:8" s="1" customFormat="1" ht="12.75">
      <c r="A175" s="3"/>
      <c r="B175" s="3"/>
      <c r="C175" s="3"/>
      <c r="D175" s="2"/>
      <c r="E175" s="19"/>
      <c r="F175" s="3"/>
      <c r="G175" s="11"/>
      <c r="H175" s="11"/>
    </row>
    <row r="176" spans="1:8" s="1" customFormat="1" ht="12.75">
      <c r="A176" s="3"/>
      <c r="B176" s="3"/>
      <c r="C176" s="3"/>
      <c r="D176" s="2"/>
      <c r="E176" s="19"/>
      <c r="F176" s="3"/>
      <c r="G176" s="11"/>
      <c r="H176" s="11"/>
    </row>
    <row r="177" spans="1:8" s="1" customFormat="1" ht="12.75">
      <c r="A177" s="3"/>
      <c r="B177" s="3"/>
      <c r="C177" s="3"/>
      <c r="D177" s="2"/>
      <c r="E177" s="19"/>
      <c r="F177" s="3"/>
      <c r="G177" s="11"/>
      <c r="H177" s="11"/>
    </row>
    <row r="178" spans="1:8" s="1" customFormat="1" ht="12.75">
      <c r="A178" s="3"/>
      <c r="B178" s="3"/>
      <c r="C178" s="3"/>
      <c r="D178" s="2"/>
      <c r="E178" s="19"/>
      <c r="F178" s="3"/>
      <c r="G178" s="11"/>
      <c r="H178" s="11"/>
    </row>
    <row r="179" spans="1:8" s="1" customFormat="1" ht="12.75">
      <c r="A179" s="3"/>
      <c r="B179" s="3"/>
      <c r="C179" s="3"/>
      <c r="D179" s="2"/>
      <c r="E179" s="19"/>
      <c r="F179" s="3"/>
      <c r="G179" s="11"/>
      <c r="H179" s="11"/>
    </row>
    <row r="180" spans="1:8" s="1" customFormat="1" ht="12.75">
      <c r="A180" s="3"/>
      <c r="B180" s="3"/>
      <c r="C180" s="3"/>
      <c r="D180" s="2"/>
      <c r="E180" s="19"/>
      <c r="F180" s="3"/>
      <c r="G180" s="11"/>
      <c r="H180" s="11"/>
    </row>
    <row r="181" spans="1:8" s="1" customFormat="1" ht="12.75">
      <c r="A181" s="3"/>
      <c r="B181" s="3"/>
      <c r="C181" s="3"/>
      <c r="D181" s="2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2"/>
      <c r="E182" s="19"/>
      <c r="F182" s="3"/>
      <c r="G182" s="11"/>
      <c r="H182" s="11"/>
    </row>
    <row r="183" spans="1:8" s="1" customFormat="1" ht="12.75">
      <c r="A183" s="3"/>
      <c r="B183" s="3"/>
      <c r="C183" s="3"/>
      <c r="D183" s="2"/>
      <c r="E183" s="19"/>
      <c r="F183" s="3"/>
      <c r="G183" s="11"/>
      <c r="H183" s="11"/>
    </row>
    <row r="184" spans="1:8" s="1" customFormat="1" ht="12.75">
      <c r="A184" s="3"/>
      <c r="B184" s="3"/>
      <c r="C184" s="3"/>
      <c r="D184" s="2"/>
      <c r="E184" s="19"/>
      <c r="F184" s="3"/>
      <c r="G184" s="11"/>
      <c r="H184" s="11"/>
    </row>
    <row r="185" spans="1:8" s="1" customFormat="1" ht="12.75">
      <c r="A185" s="3"/>
      <c r="B185" s="3"/>
      <c r="C185" s="3"/>
      <c r="D185" s="2"/>
      <c r="E185" s="19"/>
      <c r="F185" s="3"/>
      <c r="G185" s="11"/>
      <c r="H185" s="11"/>
    </row>
    <row r="186" spans="1:8" s="1" customFormat="1" ht="12.75">
      <c r="A186" s="3"/>
      <c r="B186" s="3"/>
      <c r="C186" s="3"/>
      <c r="D186" s="2"/>
      <c r="E186" s="19"/>
      <c r="F186" s="3"/>
      <c r="G186" s="11"/>
      <c r="H186" s="11"/>
    </row>
    <row r="187" spans="1:8" s="1" customFormat="1" ht="12.75">
      <c r="A187" s="3"/>
      <c r="B187" s="3"/>
      <c r="C187" s="3"/>
      <c r="D187" s="2"/>
      <c r="E187" s="19"/>
      <c r="F187" s="3"/>
      <c r="G187" s="11"/>
      <c r="H187" s="11"/>
    </row>
    <row r="188" spans="1:8" s="1" customFormat="1" ht="12.75">
      <c r="A188" s="3"/>
      <c r="B188" s="3"/>
      <c r="C188" s="3"/>
      <c r="D188" s="2"/>
      <c r="E188" s="19"/>
      <c r="F188" s="3"/>
      <c r="G188" s="11"/>
      <c r="H188" s="11"/>
    </row>
    <row r="189" spans="1:8" s="1" customFormat="1" ht="12.75">
      <c r="A189" s="3"/>
      <c r="B189" s="3"/>
      <c r="C189" s="3"/>
      <c r="D189" s="2"/>
      <c r="E189" s="19"/>
      <c r="F189" s="3"/>
      <c r="G189" s="11"/>
      <c r="H189" s="11"/>
    </row>
    <row r="190" spans="1:8" s="1" customFormat="1" ht="12.75">
      <c r="A190" s="3"/>
      <c r="B190" s="3"/>
      <c r="C190" s="3"/>
      <c r="D190" s="2"/>
      <c r="E190" s="19"/>
      <c r="F190" s="3"/>
      <c r="G190" s="11"/>
      <c r="H190" s="11"/>
    </row>
    <row r="191" spans="1:8" s="1" customFormat="1" ht="12.75">
      <c r="A191" s="3"/>
      <c r="B191" s="3"/>
      <c r="C191" s="3"/>
      <c r="D191" s="2"/>
      <c r="E191" s="19"/>
      <c r="F191" s="3"/>
      <c r="G191" s="11"/>
      <c r="H191" s="11"/>
    </row>
    <row r="192" spans="1:8" s="1" customFormat="1" ht="12.75">
      <c r="A192" s="3"/>
      <c r="B192" s="3"/>
      <c r="C192" s="3"/>
      <c r="D192" s="2"/>
      <c r="E192" s="19"/>
      <c r="F192" s="3"/>
      <c r="G192" s="11"/>
      <c r="H192" s="11"/>
    </row>
    <row r="193" spans="1:8" s="1" customFormat="1" ht="12.75">
      <c r="A193" s="3"/>
      <c r="B193" s="3"/>
      <c r="C193" s="3"/>
      <c r="D193" s="2"/>
      <c r="E193" s="19"/>
      <c r="F193" s="3"/>
      <c r="G193" s="11"/>
      <c r="H193" s="11"/>
    </row>
    <row r="194" spans="1:8" s="1" customFormat="1" ht="12.75">
      <c r="A194" s="3"/>
      <c r="B194" s="3"/>
      <c r="C194" s="3"/>
      <c r="D194" s="2"/>
      <c r="E194" s="19"/>
      <c r="F194" s="3"/>
      <c r="G194" s="11"/>
      <c r="H194" s="11"/>
    </row>
    <row r="195" spans="1:8" s="1" customFormat="1" ht="12.75">
      <c r="A195" s="3"/>
      <c r="B195" s="3"/>
      <c r="C195" s="3"/>
      <c r="D195" s="2"/>
      <c r="E195" s="19"/>
      <c r="F195" s="3"/>
      <c r="G195" s="11"/>
      <c r="H195" s="11"/>
    </row>
    <row r="196" spans="1:8" s="1" customFormat="1" ht="12.75">
      <c r="A196" s="3"/>
      <c r="B196" s="3"/>
      <c r="C196" s="3"/>
      <c r="D196" s="2"/>
      <c r="E196" s="19"/>
      <c r="F196" s="3"/>
      <c r="G196" s="11"/>
      <c r="H196" s="11"/>
    </row>
    <row r="197" spans="1:8" s="1" customFormat="1" ht="12.75">
      <c r="A197" s="3"/>
      <c r="B197" s="3"/>
      <c r="C197" s="3"/>
      <c r="D197" s="2"/>
      <c r="E197" s="19"/>
      <c r="F197" s="3"/>
      <c r="G197" s="11"/>
      <c r="H197" s="11"/>
    </row>
    <row r="198" spans="1:8" s="1" customFormat="1" ht="12.75">
      <c r="A198" s="3"/>
      <c r="B198" s="3"/>
      <c r="C198" s="3"/>
      <c r="D198" s="2"/>
      <c r="E198" s="19"/>
      <c r="F198" s="3"/>
      <c r="G198" s="11"/>
      <c r="H198" s="11"/>
    </row>
    <row r="199" spans="1:8" s="1" customFormat="1" ht="12.75">
      <c r="A199" s="3"/>
      <c r="B199" s="3"/>
      <c r="C199" s="3"/>
      <c r="D199" s="2"/>
      <c r="E199" s="19"/>
      <c r="F199" s="3"/>
      <c r="G199" s="11"/>
      <c r="H199" s="11"/>
    </row>
    <row r="200" spans="1:8" s="1" customFormat="1" ht="12.75">
      <c r="A200" s="3"/>
      <c r="B200" s="3"/>
      <c r="C200" s="3"/>
      <c r="D200" s="2"/>
      <c r="E200" s="19"/>
      <c r="F200" s="3"/>
      <c r="G200" s="11"/>
      <c r="H200" s="11"/>
    </row>
    <row r="201" spans="1:8" s="1" customFormat="1" ht="12.75">
      <c r="A201" s="3"/>
      <c r="B201" s="3"/>
      <c r="C201" s="3"/>
      <c r="D201" s="2"/>
      <c r="E201" s="19"/>
      <c r="F201" s="3"/>
      <c r="G201" s="11"/>
      <c r="H201" s="11"/>
    </row>
    <row r="202" spans="1:8" s="1" customFormat="1" ht="12.75">
      <c r="A202" s="3"/>
      <c r="B202" s="3"/>
      <c r="C202" s="3"/>
      <c r="D202" s="2"/>
      <c r="E202" s="19"/>
      <c r="F202" s="3"/>
      <c r="G202" s="11"/>
      <c r="H202" s="11"/>
    </row>
    <row r="203" spans="1:8" s="1" customFormat="1" ht="12.75">
      <c r="A203" s="3"/>
      <c r="B203" s="3"/>
      <c r="C203" s="3"/>
      <c r="D203" s="2"/>
      <c r="E203" s="19"/>
      <c r="F203" s="3"/>
      <c r="G203" s="11"/>
      <c r="H203" s="11"/>
    </row>
    <row r="204" spans="1:8" s="1" customFormat="1" ht="12.75">
      <c r="A204" s="3"/>
      <c r="B204" s="3"/>
      <c r="C204" s="3"/>
      <c r="D204" s="2"/>
      <c r="E204" s="19"/>
      <c r="F204" s="3"/>
      <c r="G204" s="11"/>
      <c r="H204" s="11"/>
    </row>
    <row r="205" spans="1:8" s="1" customFormat="1" ht="12.75">
      <c r="A205" s="3"/>
      <c r="B205" s="3"/>
      <c r="C205" s="3"/>
      <c r="D205" s="2"/>
      <c r="E205" s="19"/>
      <c r="F205" s="3"/>
      <c r="G205" s="11"/>
      <c r="H205" s="11"/>
    </row>
    <row r="206" spans="1:8" s="1" customFormat="1" ht="12.75">
      <c r="A206" s="3"/>
      <c r="B206" s="3"/>
      <c r="C206" s="3"/>
      <c r="D206" s="2"/>
      <c r="E206" s="19"/>
      <c r="F206" s="3"/>
      <c r="G206" s="11"/>
      <c r="H206" s="11"/>
    </row>
    <row r="207" spans="1:8" s="1" customFormat="1" ht="12.75">
      <c r="A207" s="3"/>
      <c r="B207" s="3"/>
      <c r="C207" s="3"/>
      <c r="D207" s="2"/>
      <c r="E207" s="19"/>
      <c r="F207" s="3"/>
      <c r="G207" s="11"/>
      <c r="H207" s="11"/>
    </row>
    <row r="208" spans="1:8" s="1" customFormat="1" ht="12.75">
      <c r="A208" s="3"/>
      <c r="B208" s="3"/>
      <c r="C208" s="3"/>
      <c r="D208" s="2"/>
      <c r="E208" s="19"/>
      <c r="F208" s="3"/>
      <c r="G208" s="11"/>
      <c r="H208" s="11"/>
    </row>
    <row r="209" spans="1:8" s="1" customFormat="1" ht="12.75">
      <c r="A209" s="3"/>
      <c r="B209" s="3"/>
      <c r="C209" s="3"/>
      <c r="D209" s="2"/>
      <c r="E209" s="19"/>
      <c r="F209" s="3"/>
      <c r="G209" s="11"/>
      <c r="H209" s="11"/>
    </row>
    <row r="210" spans="1:8" s="1" customFormat="1" ht="12.75">
      <c r="A210" s="3"/>
      <c r="B210" s="3"/>
      <c r="C210" s="3"/>
      <c r="D210" s="2"/>
      <c r="E210" s="19"/>
      <c r="F210" s="3"/>
      <c r="G210" s="11"/>
      <c r="H210" s="11"/>
    </row>
    <row r="211" spans="1:8" s="1" customFormat="1" ht="12.75">
      <c r="A211" s="3"/>
      <c r="B211" s="3"/>
      <c r="C211" s="3"/>
      <c r="D211" s="2"/>
      <c r="E211" s="19"/>
      <c r="F211" s="3"/>
      <c r="G211" s="11"/>
      <c r="H211" s="11"/>
    </row>
    <row r="212" spans="1:8" s="1" customFormat="1" ht="12.75">
      <c r="A212" s="3"/>
      <c r="B212" s="3"/>
      <c r="C212" s="3"/>
      <c r="D212" s="2"/>
      <c r="E212" s="19"/>
      <c r="F212" s="3"/>
      <c r="G212" s="11"/>
      <c r="H212" s="11"/>
    </row>
    <row r="213" spans="1:8" s="1" customFormat="1" ht="12.75">
      <c r="A213" s="3"/>
      <c r="B213" s="3"/>
      <c r="C213" s="3"/>
      <c r="D213" s="2"/>
      <c r="E213" s="19"/>
      <c r="F213" s="3"/>
      <c r="G213" s="11"/>
      <c r="H213" s="11"/>
    </row>
    <row r="214" spans="1:8" s="1" customFormat="1" ht="12.75">
      <c r="A214" s="3"/>
      <c r="B214" s="3"/>
      <c r="C214" s="3"/>
      <c r="D214" s="2"/>
      <c r="E214" s="19"/>
      <c r="F214" s="3"/>
      <c r="G214" s="11"/>
      <c r="H214" s="11"/>
    </row>
    <row r="215" spans="1:8" s="1" customFormat="1" ht="12.75">
      <c r="A215" s="3"/>
      <c r="B215" s="3"/>
      <c r="C215" s="3"/>
      <c r="D215" s="2"/>
      <c r="E215" s="19"/>
      <c r="F215" s="3"/>
      <c r="G215" s="11"/>
      <c r="H215" s="11"/>
    </row>
    <row r="216" spans="1:8" s="1" customFormat="1" ht="12.75">
      <c r="A216" s="3"/>
      <c r="B216" s="3"/>
      <c r="C216" s="3"/>
      <c r="D216" s="2"/>
      <c r="E216" s="19"/>
      <c r="F216" s="3"/>
      <c r="G216" s="11"/>
      <c r="H216" s="11"/>
    </row>
    <row r="217" spans="1:8" s="1" customFormat="1" ht="12.75">
      <c r="A217" s="3"/>
      <c r="B217" s="3"/>
      <c r="C217" s="3"/>
      <c r="D217" s="2"/>
      <c r="E217" s="19"/>
      <c r="F217" s="3"/>
      <c r="G217" s="11"/>
      <c r="H217" s="11"/>
    </row>
    <row r="218" spans="1:8" s="1" customFormat="1" ht="12.75">
      <c r="A218" s="3"/>
      <c r="B218" s="3"/>
      <c r="C218" s="3"/>
      <c r="D218" s="2"/>
      <c r="E218" s="19"/>
      <c r="F218" s="3"/>
      <c r="G218" s="11"/>
      <c r="H218" s="11"/>
    </row>
    <row r="219" spans="1:8" s="1" customFormat="1" ht="12.75">
      <c r="A219" s="3"/>
      <c r="B219" s="3"/>
      <c r="C219" s="3"/>
      <c r="D219" s="2"/>
      <c r="E219" s="19"/>
      <c r="F219" s="3"/>
      <c r="G219" s="11"/>
      <c r="H219" s="11"/>
    </row>
    <row r="220" spans="1:8" s="1" customFormat="1" ht="12.75">
      <c r="A220" s="3"/>
      <c r="B220" s="3"/>
      <c r="C220" s="3"/>
      <c r="D220" s="2"/>
      <c r="E220" s="19"/>
      <c r="F220" s="3"/>
      <c r="G220" s="11"/>
      <c r="H220" s="11"/>
    </row>
    <row r="221" spans="1:8" s="1" customFormat="1" ht="12.75">
      <c r="A221" s="3"/>
      <c r="B221" s="3"/>
      <c r="C221" s="3"/>
      <c r="D221" s="2"/>
      <c r="E221" s="19"/>
      <c r="F221" s="3"/>
      <c r="G221" s="11"/>
      <c r="H221" s="11"/>
    </row>
    <row r="222" spans="1:8" s="1" customFormat="1" ht="12.75">
      <c r="A222" s="3"/>
      <c r="B222" s="3"/>
      <c r="C222" s="3"/>
      <c r="D222" s="2"/>
      <c r="E222" s="19"/>
      <c r="F222" s="3"/>
      <c r="G222" s="11"/>
      <c r="H222" s="11"/>
    </row>
    <row r="223" spans="1:8" s="1" customFormat="1" ht="12.75">
      <c r="A223" s="3"/>
      <c r="B223" s="3"/>
      <c r="C223" s="3"/>
      <c r="D223" s="2"/>
      <c r="E223" s="19"/>
      <c r="F223" s="3"/>
      <c r="G223" s="11"/>
      <c r="H223" s="11"/>
    </row>
    <row r="224" spans="1:8" s="1" customFormat="1" ht="12.75">
      <c r="A224" s="3"/>
      <c r="B224" s="3"/>
      <c r="C224" s="3"/>
      <c r="D224" s="2"/>
      <c r="E224" s="19"/>
      <c r="F224" s="3"/>
      <c r="G224" s="11"/>
      <c r="H224" s="11"/>
    </row>
    <row r="225" spans="1:8" s="1" customFormat="1" ht="12.75">
      <c r="A225" s="3"/>
      <c r="B225" s="3"/>
      <c r="C225" s="3"/>
      <c r="D225" s="2"/>
      <c r="E225" s="19"/>
      <c r="F225" s="3"/>
      <c r="G225" s="11"/>
      <c r="H225" s="11"/>
    </row>
    <row r="226" spans="1:8" s="1" customFormat="1" ht="12.75">
      <c r="A226" s="3"/>
      <c r="B226" s="3"/>
      <c r="C226" s="3"/>
      <c r="D226" s="2"/>
      <c r="E226" s="19"/>
      <c r="F226" s="3"/>
      <c r="G226" s="11"/>
      <c r="H226" s="11"/>
    </row>
    <row r="227" spans="1:8" s="1" customFormat="1" ht="12.75">
      <c r="A227" s="3"/>
      <c r="B227" s="3"/>
      <c r="C227" s="3"/>
      <c r="D227" s="2"/>
      <c r="E227" s="19"/>
      <c r="F227" s="3"/>
      <c r="G227" s="11"/>
      <c r="H227" s="11"/>
    </row>
    <row r="228" spans="1:8" s="1" customFormat="1" ht="12.75">
      <c r="A228" s="3"/>
      <c r="B228" s="3"/>
      <c r="C228" s="3"/>
      <c r="D228" s="2"/>
      <c r="E228" s="19"/>
      <c r="F228" s="3"/>
      <c r="G228" s="11"/>
      <c r="H228" s="11"/>
    </row>
    <row r="229" spans="1:8" s="1" customFormat="1" ht="12.75">
      <c r="A229" s="3"/>
      <c r="B229" s="3"/>
      <c r="C229" s="3"/>
      <c r="D229" s="2"/>
      <c r="E229" s="19"/>
      <c r="F229" s="3"/>
      <c r="G229" s="11"/>
      <c r="H229" s="11"/>
    </row>
    <row r="230" spans="1:8" s="1" customFormat="1" ht="12.75">
      <c r="A230" s="3"/>
      <c r="B230" s="3"/>
      <c r="C230" s="3"/>
      <c r="D230" s="2"/>
      <c r="E230" s="19"/>
      <c r="F230" s="3"/>
      <c r="G230" s="11"/>
      <c r="H230" s="11"/>
    </row>
    <row r="231" spans="1:8" s="1" customFormat="1" ht="12.75">
      <c r="A231" s="3"/>
      <c r="B231" s="3"/>
      <c r="C231" s="3"/>
      <c r="D231" s="2"/>
      <c r="E231" s="19"/>
      <c r="F231" s="3"/>
      <c r="G231" s="11"/>
      <c r="H231" s="11"/>
    </row>
    <row r="232" spans="1:8" s="1" customFormat="1" ht="12.75">
      <c r="A232" s="3"/>
      <c r="B232" s="3"/>
      <c r="C232" s="3"/>
      <c r="D232" s="2"/>
      <c r="E232" s="19"/>
      <c r="F232" s="3"/>
      <c r="G232" s="11"/>
      <c r="H232" s="11"/>
    </row>
    <row r="233" spans="1:8" s="1" customFormat="1" ht="12.75">
      <c r="A233" s="3"/>
      <c r="B233" s="3"/>
      <c r="C233" s="3"/>
      <c r="D233" s="2"/>
      <c r="E233" s="19"/>
      <c r="F233" s="3"/>
      <c r="G233" s="11"/>
      <c r="H233" s="11"/>
    </row>
    <row r="234" spans="1:8" s="1" customFormat="1" ht="12.75">
      <c r="A234" s="3"/>
      <c r="B234" s="3"/>
      <c r="C234" s="3"/>
      <c r="D234" s="2"/>
      <c r="E234" s="19"/>
      <c r="F234" s="3"/>
      <c r="G234" s="11"/>
      <c r="H234" s="11"/>
    </row>
    <row r="235" spans="1:8" s="1" customFormat="1" ht="12.75">
      <c r="A235" s="3"/>
      <c r="B235" s="3"/>
      <c r="C235" s="3"/>
      <c r="D235" s="2"/>
      <c r="E235" s="19"/>
      <c r="F235" s="3"/>
      <c r="G235" s="11"/>
      <c r="H235" s="11"/>
    </row>
    <row r="236" spans="1:8" s="1" customFormat="1" ht="12.75">
      <c r="A236" s="3"/>
      <c r="B236" s="3"/>
      <c r="C236" s="3"/>
      <c r="D236" s="2"/>
      <c r="E236" s="19"/>
      <c r="F236" s="3"/>
      <c r="G236" s="11"/>
      <c r="H236" s="11"/>
    </row>
    <row r="237" spans="1:8" s="1" customFormat="1" ht="12.75">
      <c r="A237" s="3"/>
      <c r="B237" s="3"/>
      <c r="C237" s="3"/>
      <c r="D237" s="2"/>
      <c r="E237" s="19"/>
      <c r="F237" s="3"/>
      <c r="G237" s="11"/>
      <c r="H237" s="11"/>
    </row>
    <row r="238" spans="1:8" s="1" customFormat="1" ht="12.75">
      <c r="A238" s="3"/>
      <c r="B238" s="3"/>
      <c r="C238" s="3"/>
      <c r="D238" s="2"/>
      <c r="E238" s="19"/>
      <c r="F238" s="3"/>
      <c r="G238" s="11"/>
      <c r="H238" s="11"/>
    </row>
    <row r="239" spans="1:8" s="1" customFormat="1" ht="12.75">
      <c r="A239" s="3"/>
      <c r="B239" s="3"/>
      <c r="C239" s="3"/>
      <c r="D239" s="2"/>
      <c r="E239" s="19"/>
      <c r="F239" s="3"/>
      <c r="G239" s="11"/>
      <c r="H239" s="11"/>
    </row>
    <row r="240" spans="1:8" s="1" customFormat="1" ht="12.75">
      <c r="A240" s="3"/>
      <c r="B240" s="3"/>
      <c r="C240" s="3"/>
      <c r="D240" s="2"/>
      <c r="E240" s="19"/>
      <c r="F240" s="3"/>
      <c r="G240" s="11"/>
      <c r="H240" s="11"/>
    </row>
    <row r="241" spans="1:8" s="1" customFormat="1" ht="12.75">
      <c r="A241" s="3"/>
      <c r="B241" s="3"/>
      <c r="C241" s="3"/>
      <c r="D241" s="2"/>
      <c r="E241" s="19"/>
      <c r="F241" s="3"/>
      <c r="G241" s="11"/>
      <c r="H241" s="11"/>
    </row>
    <row r="242" spans="1:8" s="1" customFormat="1" ht="12.75">
      <c r="A242" s="3"/>
      <c r="B242" s="3"/>
      <c r="C242" s="3"/>
      <c r="D242" s="2"/>
      <c r="E242" s="19"/>
      <c r="F242" s="3"/>
      <c r="G242" s="11"/>
      <c r="H242" s="11"/>
    </row>
    <row r="243" spans="1:8" s="1" customFormat="1" ht="12.75">
      <c r="A243" s="3"/>
      <c r="B243" s="3"/>
      <c r="C243" s="3"/>
      <c r="D243" s="2"/>
      <c r="E243" s="19"/>
      <c r="F243" s="3"/>
      <c r="G243" s="11"/>
      <c r="H243" s="11"/>
    </row>
    <row r="244" spans="1:8" s="1" customFormat="1" ht="12.75">
      <c r="A244" s="3"/>
      <c r="B244" s="3"/>
      <c r="C244" s="3"/>
      <c r="D244" s="2"/>
      <c r="E244" s="19"/>
      <c r="F244" s="3"/>
      <c r="G244" s="11"/>
      <c r="H244" s="11"/>
    </row>
    <row r="245" spans="1:8" s="1" customFormat="1" ht="12.75">
      <c r="A245" s="3"/>
      <c r="B245" s="3"/>
      <c r="C245" s="3"/>
      <c r="D245" s="2"/>
      <c r="E245" s="19"/>
      <c r="F245" s="3"/>
      <c r="G245" s="11"/>
      <c r="H245" s="11"/>
    </row>
    <row r="246" spans="1:8" s="1" customFormat="1" ht="12.75">
      <c r="A246" s="3"/>
      <c r="B246" s="3"/>
      <c r="C246" s="3"/>
      <c r="D246" s="2"/>
      <c r="E246" s="19"/>
      <c r="F246" s="3"/>
      <c r="G246" s="11"/>
      <c r="H246" s="11"/>
    </row>
    <row r="247" spans="1:8" s="1" customFormat="1" ht="12.75">
      <c r="A247" s="3"/>
      <c r="B247" s="3"/>
      <c r="C247" s="3"/>
      <c r="D247" s="2"/>
      <c r="E247" s="19"/>
      <c r="F247" s="3"/>
      <c r="G247" s="11"/>
      <c r="H247" s="11"/>
    </row>
    <row r="248" spans="1:8" s="1" customFormat="1" ht="12.75">
      <c r="A248" s="3"/>
      <c r="B248" s="3"/>
      <c r="C248" s="3"/>
      <c r="D248" s="2"/>
      <c r="E248" s="19"/>
      <c r="F248" s="3"/>
      <c r="G248" s="11"/>
      <c r="H248" s="11"/>
    </row>
    <row r="249" spans="1:8" s="1" customFormat="1" ht="12.75">
      <c r="A249" s="3"/>
      <c r="B249" s="3"/>
      <c r="C249" s="3"/>
      <c r="D249" s="2"/>
      <c r="E249" s="19"/>
      <c r="F249" s="3"/>
      <c r="G249" s="11"/>
      <c r="H249" s="11"/>
    </row>
    <row r="250" spans="1:8" s="1" customFormat="1" ht="12.75">
      <c r="A250" s="3"/>
      <c r="B250" s="3"/>
      <c r="C250" s="3"/>
      <c r="D250" s="2"/>
      <c r="E250" s="19"/>
      <c r="F250" s="3"/>
      <c r="G250" s="11"/>
      <c r="H250" s="11"/>
    </row>
    <row r="251" spans="1:8" s="1" customFormat="1" ht="12.75">
      <c r="A251" s="3"/>
      <c r="B251" s="3"/>
      <c r="C251" s="3"/>
      <c r="D251" s="2"/>
      <c r="E251" s="19"/>
      <c r="F251" s="3"/>
      <c r="G251" s="11"/>
      <c r="H251" s="11"/>
    </row>
    <row r="252" spans="1:8" s="1" customFormat="1" ht="12.75">
      <c r="A252" s="3"/>
      <c r="B252" s="3"/>
      <c r="C252" s="3"/>
      <c r="D252" s="2"/>
      <c r="E252" s="19"/>
      <c r="F252" s="3"/>
      <c r="G252" s="11"/>
      <c r="H252" s="11"/>
    </row>
    <row r="253" spans="1:8" s="1" customFormat="1" ht="12.75">
      <c r="A253" s="3"/>
      <c r="B253" s="3"/>
      <c r="C253" s="3"/>
      <c r="D253" s="2"/>
      <c r="E253" s="19"/>
      <c r="F253" s="3"/>
      <c r="G253" s="11"/>
      <c r="H253" s="11"/>
    </row>
    <row r="254" spans="1:8" s="1" customFormat="1" ht="12.75">
      <c r="A254" s="3"/>
      <c r="B254" s="3"/>
      <c r="C254" s="3"/>
      <c r="D254" s="2"/>
      <c r="E254" s="19"/>
      <c r="F254" s="3"/>
      <c r="G254" s="11"/>
      <c r="H254" s="11"/>
    </row>
    <row r="255" spans="1:8" s="1" customFormat="1" ht="12.75">
      <c r="A255" s="3"/>
      <c r="B255" s="3"/>
      <c r="C255" s="3"/>
      <c r="D255" s="2"/>
      <c r="E255" s="19"/>
      <c r="F255" s="3"/>
      <c r="G255" s="11"/>
      <c r="H255" s="11"/>
    </row>
    <row r="256" spans="1:8" s="1" customFormat="1" ht="12.75">
      <c r="A256" s="3"/>
      <c r="B256" s="3"/>
      <c r="C256" s="3"/>
      <c r="D256" s="2"/>
      <c r="E256" s="19"/>
      <c r="F256" s="3"/>
      <c r="G256" s="11"/>
      <c r="H256" s="11"/>
    </row>
    <row r="257" spans="1:8" s="1" customFormat="1" ht="12.75">
      <c r="A257" s="3"/>
      <c r="B257" s="3"/>
      <c r="C257" s="3"/>
      <c r="D257" s="2"/>
      <c r="E257" s="19"/>
      <c r="F257" s="3"/>
      <c r="G257" s="11"/>
      <c r="H257" s="11"/>
    </row>
    <row r="258" spans="1:8" s="1" customFormat="1" ht="12.75">
      <c r="A258" s="3"/>
      <c r="B258" s="3"/>
      <c r="C258" s="3"/>
      <c r="D258" s="2"/>
      <c r="E258" s="19"/>
      <c r="F258" s="3"/>
      <c r="G258" s="11"/>
      <c r="H258" s="11"/>
    </row>
    <row r="259" spans="1:8" s="1" customFormat="1" ht="12.75">
      <c r="A259" s="3"/>
      <c r="B259" s="3"/>
      <c r="C259" s="3"/>
      <c r="D259" s="2"/>
      <c r="E259" s="19"/>
      <c r="F259" s="3"/>
      <c r="G259" s="11"/>
      <c r="H259" s="11"/>
    </row>
    <row r="260" spans="1:8" s="1" customFormat="1" ht="12.75">
      <c r="A260" s="3"/>
      <c r="B260" s="3"/>
      <c r="C260" s="3"/>
      <c r="D260" s="2"/>
      <c r="E260" s="19"/>
      <c r="F260" s="3"/>
      <c r="G260" s="11"/>
      <c r="H260" s="11"/>
    </row>
    <row r="261" spans="1:8" s="1" customFormat="1" ht="12.75">
      <c r="A261" s="3"/>
      <c r="B261" s="3"/>
      <c r="C261" s="3"/>
      <c r="D261" s="2"/>
      <c r="E261" s="19"/>
      <c r="F261" s="3"/>
      <c r="G261" s="11"/>
      <c r="H261" s="11"/>
    </row>
    <row r="262" spans="1:8" s="1" customFormat="1" ht="12.75">
      <c r="A262" s="3"/>
      <c r="B262" s="3"/>
      <c r="C262" s="3"/>
      <c r="D262" s="2"/>
      <c r="E262" s="19"/>
      <c r="F262" s="3"/>
      <c r="G262" s="11"/>
      <c r="H262" s="11"/>
    </row>
    <row r="263" spans="1:8" s="1" customFormat="1" ht="12.75">
      <c r="A263" s="3"/>
      <c r="B263" s="3"/>
      <c r="C263" s="3"/>
      <c r="D263" s="2"/>
      <c r="E263" s="19"/>
      <c r="F263" s="3"/>
      <c r="G263" s="11"/>
      <c r="H263" s="11"/>
    </row>
    <row r="264" spans="1:8" s="1" customFormat="1" ht="12.75">
      <c r="A264" s="3"/>
      <c r="B264" s="3"/>
      <c r="C264" s="3"/>
      <c r="D264" s="2"/>
      <c r="E264" s="19"/>
      <c r="F264" s="3"/>
      <c r="G264" s="11"/>
      <c r="H264" s="11"/>
    </row>
    <row r="265" spans="1:8" s="1" customFormat="1" ht="12.75">
      <c r="A265" s="3"/>
      <c r="B265" s="3"/>
      <c r="C265" s="3"/>
      <c r="D265" s="2"/>
      <c r="E265" s="19"/>
      <c r="F265" s="3"/>
      <c r="G265" s="11"/>
      <c r="H265" s="11"/>
    </row>
    <row r="266" spans="1:8" s="1" customFormat="1" ht="12.75">
      <c r="A266" s="3"/>
      <c r="B266" s="3"/>
      <c r="C266" s="3"/>
      <c r="D266" s="2"/>
      <c r="E266" s="19"/>
      <c r="F266" s="3"/>
      <c r="G266" s="11"/>
      <c r="H266" s="11"/>
    </row>
    <row r="267" spans="1:8" s="1" customFormat="1" ht="12.75">
      <c r="A267" s="3"/>
      <c r="B267" s="3"/>
      <c r="C267" s="3"/>
      <c r="D267" s="2"/>
      <c r="E267" s="19"/>
      <c r="F267" s="3"/>
      <c r="G267" s="11"/>
      <c r="H267" s="11"/>
    </row>
    <row r="268" spans="1:8" s="1" customFormat="1" ht="12.75">
      <c r="A268" s="3"/>
      <c r="B268" s="3"/>
      <c r="C268" s="3"/>
      <c r="D268" s="2"/>
      <c r="E268" s="19"/>
      <c r="F268" s="3"/>
      <c r="G268" s="11"/>
      <c r="H268" s="11"/>
    </row>
    <row r="269" spans="1:8" s="1" customFormat="1" ht="12.75">
      <c r="A269" s="3"/>
      <c r="B269" s="3"/>
      <c r="C269" s="3"/>
      <c r="D269" s="2"/>
      <c r="E269" s="19"/>
      <c r="F269" s="3"/>
      <c r="G269" s="11"/>
      <c r="H269" s="11"/>
    </row>
    <row r="270" spans="1:8" s="1" customFormat="1" ht="12.75">
      <c r="A270" s="3"/>
      <c r="B270" s="3"/>
      <c r="C270" s="3"/>
      <c r="D270" s="2"/>
      <c r="E270" s="19"/>
      <c r="F270" s="3"/>
      <c r="G270" s="11"/>
      <c r="H270" s="11"/>
    </row>
    <row r="271" spans="1:8" s="1" customFormat="1" ht="12.75">
      <c r="A271" s="3"/>
      <c r="B271" s="3"/>
      <c r="C271" s="3"/>
      <c r="D271" s="2"/>
      <c r="E271" s="19"/>
      <c r="F271" s="3"/>
      <c r="G271" s="11"/>
      <c r="H271" s="11"/>
    </row>
    <row r="272" spans="1:8" s="1" customFormat="1" ht="12.75">
      <c r="A272" s="3"/>
      <c r="B272" s="3"/>
      <c r="C272" s="3"/>
      <c r="D272" s="2"/>
      <c r="E272" s="19"/>
      <c r="F272" s="3"/>
      <c r="G272" s="11"/>
      <c r="H272" s="11"/>
    </row>
    <row r="273" spans="1:8" s="1" customFormat="1" ht="12.75">
      <c r="A273" s="3"/>
      <c r="B273" s="3"/>
      <c r="C273" s="3"/>
      <c r="D273" s="2"/>
      <c r="E273" s="19"/>
      <c r="F273" s="3"/>
      <c r="G273" s="11"/>
      <c r="H273" s="11"/>
    </row>
    <row r="274" spans="1:8" s="1" customFormat="1" ht="12.75">
      <c r="A274" s="3"/>
      <c r="B274" s="3"/>
      <c r="C274" s="3"/>
      <c r="D274" s="2"/>
      <c r="E274" s="19"/>
      <c r="F274" s="3"/>
      <c r="G274" s="11"/>
      <c r="H274" s="11"/>
    </row>
    <row r="275" spans="1:8" s="1" customFormat="1" ht="12.75">
      <c r="A275" s="3"/>
      <c r="B275" s="3"/>
      <c r="C275" s="3"/>
      <c r="D275" s="2"/>
      <c r="E275" s="19"/>
      <c r="F275" s="3"/>
      <c r="G275" s="11"/>
      <c r="H275" s="11"/>
    </row>
    <row r="276" spans="1:8" s="1" customFormat="1" ht="12.75">
      <c r="A276" s="3"/>
      <c r="B276" s="3"/>
      <c r="C276" s="3"/>
      <c r="D276" s="2"/>
      <c r="E276" s="19"/>
      <c r="F276" s="3"/>
      <c r="G276" s="11"/>
      <c r="H276" s="11"/>
    </row>
    <row r="277" spans="1:8" s="1" customFormat="1" ht="12.75">
      <c r="A277" s="3"/>
      <c r="B277" s="3"/>
      <c r="C277" s="3"/>
      <c r="D277" s="2"/>
      <c r="E277" s="19"/>
      <c r="F277" s="3"/>
      <c r="G277" s="11"/>
      <c r="H277" s="11"/>
    </row>
  </sheetData>
  <printOptions/>
  <pageMargins left="1" right="0.1" top="0.87" bottom="0.65" header="0.5" footer="0.5"/>
  <pageSetup horizontalDpi="600" verticalDpi="600" orientation="portrait" scale="87" r:id="rId1"/>
  <headerFooter alignWithMargins="0">
    <oddHeader>&amp;C&amp;18&amp;F&amp;RRevision F
Page 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H189"/>
  <sheetViews>
    <sheetView workbookViewId="0" topLeftCell="A91">
      <selection activeCell="F106" sqref="F106"/>
    </sheetView>
  </sheetViews>
  <sheetFormatPr defaultColWidth="9.00390625" defaultRowHeight="12.75"/>
  <cols>
    <col min="1" max="1" width="13.125" style="0" customWidth="1"/>
    <col min="2" max="2" width="10.75390625" style="0" customWidth="1"/>
    <col min="3" max="3" width="27.125" style="0" customWidth="1"/>
    <col min="6" max="6" width="29.75390625" style="0" customWidth="1"/>
  </cols>
  <sheetData>
    <row r="2" spans="1:8" s="1" customFormat="1" ht="12.75">
      <c r="A2" s="6" t="s">
        <v>0</v>
      </c>
      <c r="B2" s="6" t="s">
        <v>481</v>
      </c>
      <c r="C2" s="6" t="s">
        <v>1</v>
      </c>
      <c r="D2" s="6" t="s">
        <v>3</v>
      </c>
      <c r="E2" s="12" t="s">
        <v>2</v>
      </c>
      <c r="F2" s="6" t="s">
        <v>4</v>
      </c>
      <c r="G2" s="14" t="s">
        <v>452</v>
      </c>
      <c r="H2" s="15" t="s">
        <v>482</v>
      </c>
    </row>
    <row r="4" spans="1:8" s="2" customFormat="1" ht="12.75">
      <c r="A4" s="5"/>
      <c r="B4" s="5"/>
      <c r="C4" s="5" t="s">
        <v>301</v>
      </c>
      <c r="D4" s="5"/>
      <c r="E4" s="10">
        <v>2</v>
      </c>
      <c r="F4" s="5" t="s">
        <v>513</v>
      </c>
      <c r="G4" s="9"/>
      <c r="H4" s="11">
        <f aca="true" t="shared" si="0" ref="H4:H21">E4*G4</f>
        <v>0</v>
      </c>
    </row>
    <row r="5" spans="1:8" s="2" customFormat="1" ht="12.75">
      <c r="A5" s="5"/>
      <c r="B5" s="5"/>
      <c r="C5" s="5" t="s">
        <v>302</v>
      </c>
      <c r="D5" s="5"/>
      <c r="E5" s="10">
        <v>1</v>
      </c>
      <c r="F5" s="5" t="s">
        <v>303</v>
      </c>
      <c r="G5" s="9"/>
      <c r="H5" s="11">
        <f t="shared" si="0"/>
        <v>0</v>
      </c>
    </row>
    <row r="6" spans="1:8" s="2" customFormat="1" ht="12.75">
      <c r="A6" s="5"/>
      <c r="B6" s="5"/>
      <c r="C6" s="5" t="s">
        <v>304</v>
      </c>
      <c r="D6" s="5"/>
      <c r="E6" s="10">
        <v>1</v>
      </c>
      <c r="F6" s="5" t="s">
        <v>460</v>
      </c>
      <c r="G6" s="9"/>
      <c r="H6" s="11">
        <f t="shared" si="0"/>
        <v>0</v>
      </c>
    </row>
    <row r="7" spans="1:8" s="2" customFormat="1" ht="12.75">
      <c r="A7" s="5"/>
      <c r="B7" s="5"/>
      <c r="C7" s="5" t="s">
        <v>305</v>
      </c>
      <c r="D7" s="5"/>
      <c r="E7" s="10">
        <v>14</v>
      </c>
      <c r="F7" s="5" t="s">
        <v>691</v>
      </c>
      <c r="G7" s="9"/>
      <c r="H7" s="11">
        <f t="shared" si="0"/>
        <v>0</v>
      </c>
    </row>
    <row r="8" spans="1:8" s="2" customFormat="1" ht="12.75">
      <c r="A8" s="5"/>
      <c r="B8" s="5"/>
      <c r="C8" s="5" t="s">
        <v>308</v>
      </c>
      <c r="D8" s="5"/>
      <c r="E8" s="10">
        <v>1</v>
      </c>
      <c r="F8" s="5" t="s">
        <v>677</v>
      </c>
      <c r="G8" s="9"/>
      <c r="H8" s="11">
        <f t="shared" si="0"/>
        <v>0</v>
      </c>
    </row>
    <row r="9" spans="1:8" s="2" customFormat="1" ht="12.75">
      <c r="A9" s="5"/>
      <c r="B9" s="5"/>
      <c r="C9" s="5" t="s">
        <v>508</v>
      </c>
      <c r="D9" s="5"/>
      <c r="E9" s="10">
        <v>1</v>
      </c>
      <c r="F9" s="5" t="s">
        <v>677</v>
      </c>
      <c r="G9" s="9"/>
      <c r="H9" s="11">
        <f t="shared" si="0"/>
        <v>0</v>
      </c>
    </row>
    <row r="10" spans="1:8" s="2" customFormat="1" ht="12.75">
      <c r="A10" s="5"/>
      <c r="B10" s="5"/>
      <c r="C10" s="5" t="s">
        <v>309</v>
      </c>
      <c r="D10" s="5"/>
      <c r="E10" s="10">
        <v>1</v>
      </c>
      <c r="F10" s="5" t="s">
        <v>677</v>
      </c>
      <c r="G10" s="9"/>
      <c r="H10" s="11">
        <f t="shared" si="0"/>
        <v>0</v>
      </c>
    </row>
    <row r="11" spans="1:8" s="2" customFormat="1" ht="12.75">
      <c r="A11" s="5"/>
      <c r="B11" s="5" t="s">
        <v>587</v>
      </c>
      <c r="C11" s="5" t="s">
        <v>589</v>
      </c>
      <c r="D11" s="5"/>
      <c r="E11" s="10">
        <v>8</v>
      </c>
      <c r="F11" s="5" t="s">
        <v>591</v>
      </c>
      <c r="G11" s="9"/>
      <c r="H11" s="11">
        <f>E11*G11</f>
        <v>0</v>
      </c>
    </row>
    <row r="12" spans="1:8" s="2" customFormat="1" ht="12.75">
      <c r="A12" s="3"/>
      <c r="B12" s="5" t="s">
        <v>227</v>
      </c>
      <c r="C12" s="5" t="s">
        <v>228</v>
      </c>
      <c r="D12" s="5"/>
      <c r="E12" s="10">
        <v>1</v>
      </c>
      <c r="F12" s="5" t="s">
        <v>677</v>
      </c>
      <c r="G12" s="9"/>
      <c r="H12" s="11">
        <f t="shared" si="0"/>
        <v>0</v>
      </c>
    </row>
    <row r="13" spans="1:8" s="2" customFormat="1" ht="12.75">
      <c r="A13" s="3"/>
      <c r="B13" s="5" t="s">
        <v>229</v>
      </c>
      <c r="C13" s="5" t="s">
        <v>228</v>
      </c>
      <c r="D13" s="5"/>
      <c r="E13" s="10">
        <v>1</v>
      </c>
      <c r="F13" s="5" t="s">
        <v>677</v>
      </c>
      <c r="G13" s="9"/>
      <c r="H13" s="11">
        <f t="shared" si="0"/>
        <v>0</v>
      </c>
    </row>
    <row r="14" spans="1:8" s="2" customFormat="1" ht="12.75">
      <c r="A14" s="3"/>
      <c r="B14" s="5" t="s">
        <v>230</v>
      </c>
      <c r="C14" s="5" t="s">
        <v>228</v>
      </c>
      <c r="D14" s="5"/>
      <c r="E14" s="10">
        <v>1</v>
      </c>
      <c r="F14" s="5" t="s">
        <v>677</v>
      </c>
      <c r="G14" s="9"/>
      <c r="H14" s="11">
        <f t="shared" si="0"/>
        <v>0</v>
      </c>
    </row>
    <row r="15" spans="1:8" s="2" customFormat="1" ht="12.75">
      <c r="A15" s="5"/>
      <c r="B15" s="5"/>
      <c r="C15" s="5" t="s">
        <v>202</v>
      </c>
      <c r="D15" s="5"/>
      <c r="E15" s="10">
        <v>2</v>
      </c>
      <c r="F15" s="5" t="s">
        <v>310</v>
      </c>
      <c r="G15" s="9"/>
      <c r="H15" s="11">
        <f t="shared" si="0"/>
        <v>0</v>
      </c>
    </row>
    <row r="16" spans="1:8" s="2" customFormat="1" ht="12.75">
      <c r="A16" s="5"/>
      <c r="B16" s="5"/>
      <c r="C16" s="5" t="s">
        <v>499</v>
      </c>
      <c r="D16" s="5"/>
      <c r="E16" s="10">
        <v>1</v>
      </c>
      <c r="F16" s="5" t="s">
        <v>311</v>
      </c>
      <c r="G16" s="9"/>
      <c r="H16" s="11">
        <f t="shared" si="0"/>
        <v>0</v>
      </c>
    </row>
    <row r="17" spans="1:8" s="2" customFormat="1" ht="12.75">
      <c r="A17" s="5"/>
      <c r="B17" s="5"/>
      <c r="C17" s="5" t="s">
        <v>312</v>
      </c>
      <c r="D17" s="5"/>
      <c r="E17" s="10">
        <v>1</v>
      </c>
      <c r="F17" s="5" t="s">
        <v>310</v>
      </c>
      <c r="G17" s="9"/>
      <c r="H17" s="11">
        <f t="shared" si="0"/>
        <v>0</v>
      </c>
    </row>
    <row r="18" spans="1:8" s="2" customFormat="1" ht="12.75">
      <c r="A18" s="3"/>
      <c r="B18" s="5" t="s">
        <v>132</v>
      </c>
      <c r="C18" s="5" t="s">
        <v>133</v>
      </c>
      <c r="D18" s="5"/>
      <c r="E18" s="10">
        <v>4</v>
      </c>
      <c r="F18" s="5" t="s">
        <v>134</v>
      </c>
      <c r="G18" s="9"/>
      <c r="H18" s="11">
        <f t="shared" si="0"/>
        <v>0</v>
      </c>
    </row>
    <row r="19" spans="1:8" s="2" customFormat="1" ht="12.75">
      <c r="A19" s="3"/>
      <c r="B19" s="5" t="s">
        <v>111</v>
      </c>
      <c r="C19" s="5" t="s">
        <v>112</v>
      </c>
      <c r="D19" s="5"/>
      <c r="E19" s="10">
        <v>1</v>
      </c>
      <c r="F19" s="5" t="s">
        <v>685</v>
      </c>
      <c r="G19" s="9"/>
      <c r="H19" s="11">
        <f t="shared" si="0"/>
        <v>0</v>
      </c>
    </row>
    <row r="20" spans="1:8" s="2" customFormat="1" ht="12.75">
      <c r="A20" s="3"/>
      <c r="B20" s="5" t="s">
        <v>113</v>
      </c>
      <c r="C20" s="5" t="s">
        <v>114</v>
      </c>
      <c r="D20" s="5"/>
      <c r="E20" s="10">
        <v>1</v>
      </c>
      <c r="F20" s="5" t="s">
        <v>685</v>
      </c>
      <c r="G20" s="9"/>
      <c r="H20" s="11">
        <f t="shared" si="0"/>
        <v>0</v>
      </c>
    </row>
    <row r="21" spans="1:8" s="2" customFormat="1" ht="12.75">
      <c r="A21" s="3"/>
      <c r="B21" s="5" t="s">
        <v>115</v>
      </c>
      <c r="C21" s="5" t="s">
        <v>114</v>
      </c>
      <c r="D21" s="5"/>
      <c r="E21" s="10">
        <v>1</v>
      </c>
      <c r="F21" s="5" t="s">
        <v>692</v>
      </c>
      <c r="G21" s="9"/>
      <c r="H21" s="11">
        <f t="shared" si="0"/>
        <v>0</v>
      </c>
    </row>
    <row r="22" spans="1:8" s="2" customFormat="1" ht="12.75">
      <c r="A22" s="3"/>
      <c r="B22" s="5" t="s">
        <v>119</v>
      </c>
      <c r="C22" s="5" t="s">
        <v>120</v>
      </c>
      <c r="D22" s="5"/>
      <c r="E22" s="10">
        <v>1</v>
      </c>
      <c r="F22" s="5" t="s">
        <v>121</v>
      </c>
      <c r="G22" s="9"/>
      <c r="H22" s="11">
        <f aca="true" t="shared" si="1" ref="H22:H28">E22*G22</f>
        <v>0</v>
      </c>
    </row>
    <row r="23" spans="1:8" s="2" customFormat="1" ht="12.75">
      <c r="A23" s="3"/>
      <c r="B23" s="5" t="s">
        <v>122</v>
      </c>
      <c r="C23" s="5" t="s">
        <v>123</v>
      </c>
      <c r="D23" s="5"/>
      <c r="E23" s="10">
        <v>1</v>
      </c>
      <c r="F23" s="5" t="s">
        <v>124</v>
      </c>
      <c r="G23" s="9"/>
      <c r="H23" s="11">
        <f t="shared" si="1"/>
        <v>0</v>
      </c>
    </row>
    <row r="24" spans="1:8" s="2" customFormat="1" ht="12.75">
      <c r="A24" s="3"/>
      <c r="B24" s="5" t="s">
        <v>125</v>
      </c>
      <c r="C24" s="5" t="s">
        <v>126</v>
      </c>
      <c r="D24" s="5"/>
      <c r="E24" s="10">
        <v>1</v>
      </c>
      <c r="F24" s="5" t="s">
        <v>127</v>
      </c>
      <c r="G24" s="9"/>
      <c r="H24" s="11">
        <f t="shared" si="1"/>
        <v>0</v>
      </c>
    </row>
    <row r="25" spans="1:8" s="2" customFormat="1" ht="12.75">
      <c r="A25" s="3"/>
      <c r="B25" s="5" t="s">
        <v>128</v>
      </c>
      <c r="C25" s="5" t="s">
        <v>129</v>
      </c>
      <c r="D25" s="5"/>
      <c r="E25" s="10">
        <v>1</v>
      </c>
      <c r="F25" s="5" t="s">
        <v>130</v>
      </c>
      <c r="G25" s="9"/>
      <c r="H25" s="11">
        <f t="shared" si="1"/>
        <v>0</v>
      </c>
    </row>
    <row r="26" spans="1:8" s="2" customFormat="1" ht="12.75">
      <c r="A26" s="3"/>
      <c r="B26" s="5" t="s">
        <v>131</v>
      </c>
      <c r="C26" s="5" t="s">
        <v>634</v>
      </c>
      <c r="D26" s="5"/>
      <c r="E26" s="10">
        <v>2</v>
      </c>
      <c r="F26" s="5"/>
      <c r="G26" s="9"/>
      <c r="H26" s="11">
        <f t="shared" si="1"/>
        <v>0</v>
      </c>
    </row>
    <row r="27" spans="1:8" s="2" customFormat="1" ht="12.75">
      <c r="A27" s="3"/>
      <c r="B27" s="5" t="s">
        <v>131</v>
      </c>
      <c r="C27" s="5" t="s">
        <v>635</v>
      </c>
      <c r="D27" s="5"/>
      <c r="E27" s="10">
        <v>1</v>
      </c>
      <c r="F27" s="5" t="s">
        <v>690</v>
      </c>
      <c r="G27" s="9"/>
      <c r="H27" s="11">
        <f t="shared" si="1"/>
        <v>0</v>
      </c>
    </row>
    <row r="28" spans="1:8" s="2" customFormat="1" ht="12.75">
      <c r="A28" s="3"/>
      <c r="B28" s="5"/>
      <c r="C28" s="5" t="s">
        <v>694</v>
      </c>
      <c r="D28" s="5"/>
      <c r="E28" s="10">
        <v>2</v>
      </c>
      <c r="F28" s="5" t="s">
        <v>677</v>
      </c>
      <c r="G28" s="9"/>
      <c r="H28" s="11">
        <f t="shared" si="1"/>
        <v>0</v>
      </c>
    </row>
    <row r="29" spans="1:8" s="2" customFormat="1" ht="12.75">
      <c r="A29" s="5"/>
      <c r="B29" s="5"/>
      <c r="C29" s="5" t="s">
        <v>317</v>
      </c>
      <c r="D29" s="5"/>
      <c r="E29" s="10">
        <v>2</v>
      </c>
      <c r="F29" s="5" t="s">
        <v>677</v>
      </c>
      <c r="G29" s="9"/>
      <c r="H29" s="11">
        <f aca="true" t="shared" si="2" ref="H29:H63">E29*G29</f>
        <v>0</v>
      </c>
    </row>
    <row r="30" spans="1:8" s="2" customFormat="1" ht="12.75">
      <c r="A30" s="5"/>
      <c r="B30" s="5"/>
      <c r="C30" s="5" t="s">
        <v>316</v>
      </c>
      <c r="D30" s="5"/>
      <c r="E30" s="10">
        <v>2</v>
      </c>
      <c r="F30" s="5"/>
      <c r="G30" s="9"/>
      <c r="H30" s="11">
        <f t="shared" si="2"/>
        <v>0</v>
      </c>
    </row>
    <row r="31" spans="1:8" s="2" customFormat="1" ht="12.75">
      <c r="A31" s="3"/>
      <c r="B31" s="5" t="s">
        <v>771</v>
      </c>
      <c r="C31" s="5" t="s">
        <v>257</v>
      </c>
      <c r="D31" s="5"/>
      <c r="E31" s="10">
        <v>2</v>
      </c>
      <c r="F31" s="5"/>
      <c r="G31" s="9"/>
      <c r="H31" s="11">
        <f>E31*G31</f>
        <v>0</v>
      </c>
    </row>
    <row r="32" spans="1:8" s="2" customFormat="1" ht="12.75">
      <c r="A32" s="3"/>
      <c r="B32" s="5" t="s">
        <v>772</v>
      </c>
      <c r="C32" s="5" t="s">
        <v>258</v>
      </c>
      <c r="D32" s="5"/>
      <c r="E32" s="10">
        <v>1</v>
      </c>
      <c r="F32" s="5" t="s">
        <v>259</v>
      </c>
      <c r="G32" s="9"/>
      <c r="H32" s="11">
        <f>E32*G32</f>
        <v>0</v>
      </c>
    </row>
    <row r="33" spans="1:8" s="2" customFormat="1" ht="12.75">
      <c r="A33" s="3"/>
      <c r="B33" s="5" t="s">
        <v>106</v>
      </c>
      <c r="C33" s="5" t="s">
        <v>260</v>
      </c>
      <c r="D33" s="5"/>
      <c r="E33" s="10">
        <v>1</v>
      </c>
      <c r="F33" s="5"/>
      <c r="G33" s="9"/>
      <c r="H33" s="11">
        <f>E33*G33</f>
        <v>0</v>
      </c>
    </row>
    <row r="34" spans="1:8" s="2" customFormat="1" ht="12.75">
      <c r="A34" s="3"/>
      <c r="B34" s="5" t="s">
        <v>106</v>
      </c>
      <c r="C34" s="5" t="s">
        <v>107</v>
      </c>
      <c r="D34" s="5"/>
      <c r="E34" s="10">
        <v>1</v>
      </c>
      <c r="F34" s="5" t="s">
        <v>108</v>
      </c>
      <c r="G34" s="9"/>
      <c r="H34" s="11">
        <f t="shared" si="2"/>
        <v>0</v>
      </c>
    </row>
    <row r="35" spans="1:8" s="2" customFormat="1" ht="12.75">
      <c r="A35" s="5"/>
      <c r="B35" s="5"/>
      <c r="C35" s="5" t="s">
        <v>318</v>
      </c>
      <c r="D35" s="5"/>
      <c r="E35" s="10">
        <v>1</v>
      </c>
      <c r="F35" s="5"/>
      <c r="G35" s="9"/>
      <c r="H35" s="11">
        <f t="shared" si="2"/>
        <v>0</v>
      </c>
    </row>
    <row r="36" spans="1:8" s="2" customFormat="1" ht="12.75">
      <c r="A36" s="5"/>
      <c r="B36" s="5"/>
      <c r="C36" s="5" t="s">
        <v>319</v>
      </c>
      <c r="D36" s="5"/>
      <c r="E36" s="10">
        <v>1</v>
      </c>
      <c r="F36" s="5"/>
      <c r="G36" s="9"/>
      <c r="H36" s="11">
        <f t="shared" si="2"/>
        <v>0</v>
      </c>
    </row>
    <row r="37" spans="1:8" s="2" customFormat="1" ht="12.75">
      <c r="A37" s="3"/>
      <c r="B37" s="5" t="s">
        <v>135</v>
      </c>
      <c r="C37" s="5" t="s">
        <v>136</v>
      </c>
      <c r="D37" s="5"/>
      <c r="E37" s="10">
        <v>1</v>
      </c>
      <c r="F37" s="5" t="s">
        <v>137</v>
      </c>
      <c r="G37" s="9"/>
      <c r="H37" s="11">
        <f t="shared" si="2"/>
        <v>0</v>
      </c>
    </row>
    <row r="38" spans="1:8" s="2" customFormat="1" ht="12.75">
      <c r="A38" s="3"/>
      <c r="B38" s="5" t="s">
        <v>138</v>
      </c>
      <c r="C38" s="5" t="s">
        <v>139</v>
      </c>
      <c r="D38" s="5"/>
      <c r="E38" s="10">
        <v>1</v>
      </c>
      <c r="F38" s="5" t="s">
        <v>687</v>
      </c>
      <c r="G38" s="9"/>
      <c r="H38" s="11">
        <f t="shared" si="2"/>
        <v>0</v>
      </c>
    </row>
    <row r="39" spans="1:8" s="2" customFormat="1" ht="12.75">
      <c r="A39" s="3"/>
      <c r="B39" s="5" t="s">
        <v>140</v>
      </c>
      <c r="C39" s="5" t="s">
        <v>141</v>
      </c>
      <c r="D39" s="5"/>
      <c r="E39" s="10">
        <v>1</v>
      </c>
      <c r="F39" s="5"/>
      <c r="G39" s="9"/>
      <c r="H39" s="11">
        <f t="shared" si="2"/>
        <v>0</v>
      </c>
    </row>
    <row r="40" spans="1:8" s="2" customFormat="1" ht="12.75">
      <c r="A40" s="3"/>
      <c r="B40" s="5" t="s">
        <v>142</v>
      </c>
      <c r="C40" s="5" t="s">
        <v>136</v>
      </c>
      <c r="D40" s="5"/>
      <c r="E40" s="10">
        <v>1</v>
      </c>
      <c r="F40" s="5" t="s">
        <v>137</v>
      </c>
      <c r="G40" s="9"/>
      <c r="H40" s="11">
        <f t="shared" si="2"/>
        <v>0</v>
      </c>
    </row>
    <row r="41" spans="1:8" s="2" customFormat="1" ht="12.75">
      <c r="A41" s="3"/>
      <c r="B41" s="5" t="s">
        <v>143</v>
      </c>
      <c r="C41" s="5" t="s">
        <v>144</v>
      </c>
      <c r="D41" s="5"/>
      <c r="E41" s="10">
        <v>1</v>
      </c>
      <c r="F41" s="5" t="s">
        <v>686</v>
      </c>
      <c r="G41" s="9"/>
      <c r="H41" s="11">
        <f t="shared" si="2"/>
        <v>0</v>
      </c>
    </row>
    <row r="42" spans="1:8" s="2" customFormat="1" ht="12.75">
      <c r="A42" s="3"/>
      <c r="B42" s="5" t="s">
        <v>145</v>
      </c>
      <c r="C42" s="5" t="s">
        <v>146</v>
      </c>
      <c r="D42" s="5"/>
      <c r="E42" s="10">
        <v>2</v>
      </c>
      <c r="F42" s="5" t="s">
        <v>137</v>
      </c>
      <c r="G42" s="9"/>
      <c r="H42" s="11">
        <f t="shared" si="2"/>
        <v>0</v>
      </c>
    </row>
    <row r="43" spans="1:8" s="2" customFormat="1" ht="12.75">
      <c r="A43" s="3"/>
      <c r="B43" s="5" t="s">
        <v>147</v>
      </c>
      <c r="C43" s="5" t="s">
        <v>146</v>
      </c>
      <c r="D43" s="5"/>
      <c r="E43" s="10">
        <v>1</v>
      </c>
      <c r="F43" s="5" t="s">
        <v>137</v>
      </c>
      <c r="G43" s="9"/>
      <c r="H43" s="11">
        <f t="shared" si="2"/>
        <v>0</v>
      </c>
    </row>
    <row r="44" spans="1:8" s="2" customFormat="1" ht="12.75">
      <c r="A44" s="3"/>
      <c r="B44" s="5" t="s">
        <v>148</v>
      </c>
      <c r="C44" s="5" t="s">
        <v>141</v>
      </c>
      <c r="D44" s="5"/>
      <c r="E44" s="10">
        <v>4</v>
      </c>
      <c r="F44" s="5" t="s">
        <v>137</v>
      </c>
      <c r="G44" s="9"/>
      <c r="H44" s="11">
        <f t="shared" si="2"/>
        <v>0</v>
      </c>
    </row>
    <row r="45" spans="1:8" s="2" customFormat="1" ht="12.75">
      <c r="A45" s="3"/>
      <c r="B45" s="5" t="s">
        <v>149</v>
      </c>
      <c r="C45" s="5" t="s">
        <v>150</v>
      </c>
      <c r="D45" s="5"/>
      <c r="E45" s="10">
        <v>2</v>
      </c>
      <c r="F45" s="5" t="s">
        <v>151</v>
      </c>
      <c r="G45" s="9"/>
      <c r="H45" s="11">
        <f t="shared" si="2"/>
        <v>0</v>
      </c>
    </row>
    <row r="46" spans="1:8" s="2" customFormat="1" ht="12.75">
      <c r="A46" s="3"/>
      <c r="B46" s="5" t="s">
        <v>152</v>
      </c>
      <c r="C46" s="5" t="s">
        <v>153</v>
      </c>
      <c r="D46" s="5"/>
      <c r="E46" s="10">
        <v>2</v>
      </c>
      <c r="F46" s="5" t="s">
        <v>154</v>
      </c>
      <c r="G46" s="9"/>
      <c r="H46" s="11">
        <f t="shared" si="2"/>
        <v>0</v>
      </c>
    </row>
    <row r="47" spans="1:8" s="2" customFormat="1" ht="12.75">
      <c r="A47" s="3"/>
      <c r="B47" s="5" t="s">
        <v>155</v>
      </c>
      <c r="C47" s="5" t="s">
        <v>156</v>
      </c>
      <c r="D47" s="5"/>
      <c r="E47" s="10">
        <v>2</v>
      </c>
      <c r="F47" s="5" t="s">
        <v>685</v>
      </c>
      <c r="G47" s="9"/>
      <c r="H47" s="11">
        <f t="shared" si="2"/>
        <v>0</v>
      </c>
    </row>
    <row r="48" spans="1:8" s="2" customFormat="1" ht="12.75">
      <c r="A48" s="3"/>
      <c r="B48" s="5" t="s">
        <v>157</v>
      </c>
      <c r="C48" s="5" t="s">
        <v>144</v>
      </c>
      <c r="D48" s="5"/>
      <c r="E48" s="10">
        <v>1</v>
      </c>
      <c r="F48" s="5" t="s">
        <v>158</v>
      </c>
      <c r="G48" s="9"/>
      <c r="H48" s="11">
        <f t="shared" si="2"/>
        <v>0</v>
      </c>
    </row>
    <row r="49" spans="1:8" s="2" customFormat="1" ht="12.75">
      <c r="A49" s="3"/>
      <c r="B49" s="5" t="s">
        <v>159</v>
      </c>
      <c r="C49" s="5" t="s">
        <v>160</v>
      </c>
      <c r="D49" s="5"/>
      <c r="E49" s="10">
        <v>1</v>
      </c>
      <c r="F49" s="5" t="s">
        <v>161</v>
      </c>
      <c r="G49" s="9"/>
      <c r="H49" s="11">
        <f t="shared" si="2"/>
        <v>0</v>
      </c>
    </row>
    <row r="50" spans="1:8" s="2" customFormat="1" ht="12.75">
      <c r="A50" s="3"/>
      <c r="B50" s="5" t="s">
        <v>162</v>
      </c>
      <c r="C50" s="5" t="s">
        <v>163</v>
      </c>
      <c r="D50" s="5"/>
      <c r="E50" s="10">
        <v>1</v>
      </c>
      <c r="F50" s="5" t="s">
        <v>137</v>
      </c>
      <c r="G50" s="9"/>
      <c r="H50" s="11">
        <f t="shared" si="2"/>
        <v>0</v>
      </c>
    </row>
    <row r="51" spans="1:8" s="2" customFormat="1" ht="12.75">
      <c r="A51" s="3"/>
      <c r="B51" s="5" t="s">
        <v>164</v>
      </c>
      <c r="C51" s="5" t="s">
        <v>163</v>
      </c>
      <c r="D51" s="5"/>
      <c r="E51" s="10">
        <v>2</v>
      </c>
      <c r="F51" s="5" t="s">
        <v>137</v>
      </c>
      <c r="G51" s="9"/>
      <c r="H51" s="11">
        <f t="shared" si="2"/>
        <v>0</v>
      </c>
    </row>
    <row r="52" spans="1:8" s="2" customFormat="1" ht="12.75">
      <c r="A52" s="3"/>
      <c r="B52" s="5" t="s">
        <v>165</v>
      </c>
      <c r="C52" s="5" t="s">
        <v>166</v>
      </c>
      <c r="D52" s="5"/>
      <c r="E52" s="10">
        <v>1</v>
      </c>
      <c r="F52" s="5" t="s">
        <v>167</v>
      </c>
      <c r="G52" s="9"/>
      <c r="H52" s="11">
        <f t="shared" si="2"/>
        <v>0</v>
      </c>
    </row>
    <row r="53" spans="1:8" s="2" customFormat="1" ht="12.75">
      <c r="A53" s="3"/>
      <c r="B53" s="5" t="s">
        <v>168</v>
      </c>
      <c r="C53" s="5" t="s">
        <v>156</v>
      </c>
      <c r="D53" s="5"/>
      <c r="E53" s="10">
        <v>2</v>
      </c>
      <c r="F53" s="5" t="s">
        <v>685</v>
      </c>
      <c r="G53" s="9"/>
      <c r="H53" s="11">
        <f t="shared" si="2"/>
        <v>0</v>
      </c>
    </row>
    <row r="54" spans="1:8" s="2" customFormat="1" ht="12.75">
      <c r="A54" s="3"/>
      <c r="B54" s="5" t="s">
        <v>169</v>
      </c>
      <c r="C54" s="5" t="s">
        <v>636</v>
      </c>
      <c r="D54" s="5"/>
      <c r="E54" s="10">
        <v>4</v>
      </c>
      <c r="F54" s="5" t="s">
        <v>154</v>
      </c>
      <c r="G54" s="9"/>
      <c r="H54" s="11">
        <f t="shared" si="2"/>
        <v>0</v>
      </c>
    </row>
    <row r="55" spans="1:8" s="2" customFormat="1" ht="12.75">
      <c r="A55" s="3"/>
      <c r="B55" s="5" t="s">
        <v>170</v>
      </c>
      <c r="C55" s="5" t="s">
        <v>655</v>
      </c>
      <c r="D55" s="5"/>
      <c r="E55" s="10">
        <v>2</v>
      </c>
      <c r="F55" s="5" t="s">
        <v>679</v>
      </c>
      <c r="G55" s="9"/>
      <c r="H55" s="11">
        <f t="shared" si="2"/>
        <v>0</v>
      </c>
    </row>
    <row r="56" spans="1:8" s="2" customFormat="1" ht="12.75">
      <c r="A56" s="3"/>
      <c r="B56" s="5" t="s">
        <v>171</v>
      </c>
      <c r="C56" s="5" t="s">
        <v>637</v>
      </c>
      <c r="D56" s="5"/>
      <c r="E56" s="10">
        <v>2</v>
      </c>
      <c r="F56" s="5" t="s">
        <v>172</v>
      </c>
      <c r="G56" s="9"/>
      <c r="H56" s="11">
        <f t="shared" si="2"/>
        <v>0</v>
      </c>
    </row>
    <row r="57" spans="1:8" s="2" customFormat="1" ht="12.75">
      <c r="A57" s="3"/>
      <c r="B57" s="5" t="s">
        <v>173</v>
      </c>
      <c r="C57" s="5" t="s">
        <v>638</v>
      </c>
      <c r="D57" s="5"/>
      <c r="E57" s="10">
        <v>1</v>
      </c>
      <c r="F57" s="5" t="s">
        <v>688</v>
      </c>
      <c r="G57" s="9"/>
      <c r="H57" s="11">
        <f t="shared" si="2"/>
        <v>0</v>
      </c>
    </row>
    <row r="58" spans="1:8" s="2" customFormat="1" ht="12.75">
      <c r="A58" s="3"/>
      <c r="B58" s="5" t="s">
        <v>174</v>
      </c>
      <c r="C58" s="5" t="s">
        <v>639</v>
      </c>
      <c r="D58" s="5"/>
      <c r="E58" s="10">
        <v>1</v>
      </c>
      <c r="F58" s="5" t="s">
        <v>689</v>
      </c>
      <c r="G58" s="9"/>
      <c r="H58" s="11">
        <f t="shared" si="2"/>
        <v>0</v>
      </c>
    </row>
    <row r="59" spans="1:8" s="2" customFormat="1" ht="12.75">
      <c r="A59" s="3"/>
      <c r="B59" s="5" t="s">
        <v>175</v>
      </c>
      <c r="C59" s="5" t="s">
        <v>640</v>
      </c>
      <c r="D59" s="5"/>
      <c r="E59" s="10">
        <v>2</v>
      </c>
      <c r="F59" s="5" t="s">
        <v>137</v>
      </c>
      <c r="G59" s="9"/>
      <c r="H59" s="11">
        <f t="shared" si="2"/>
        <v>0</v>
      </c>
    </row>
    <row r="60" spans="1:8" s="2" customFormat="1" ht="12.75">
      <c r="A60" s="3"/>
      <c r="B60" s="5" t="s">
        <v>176</v>
      </c>
      <c r="C60" s="5" t="s">
        <v>641</v>
      </c>
      <c r="D60" s="5"/>
      <c r="E60" s="10">
        <v>1</v>
      </c>
      <c r="F60" s="5" t="s">
        <v>177</v>
      </c>
      <c r="G60" s="9"/>
      <c r="H60" s="11">
        <f t="shared" si="2"/>
        <v>0</v>
      </c>
    </row>
    <row r="61" spans="1:8" s="2" customFormat="1" ht="12.75">
      <c r="A61" s="3"/>
      <c r="B61" s="5" t="s">
        <v>178</v>
      </c>
      <c r="C61" s="5" t="s">
        <v>435</v>
      </c>
      <c r="D61" s="5"/>
      <c r="E61" s="10">
        <v>1</v>
      </c>
      <c r="F61" s="5"/>
      <c r="G61" s="9"/>
      <c r="H61" s="11">
        <f t="shared" si="2"/>
        <v>0</v>
      </c>
    </row>
    <row r="62" spans="1:8" s="2" customFormat="1" ht="12.75">
      <c r="A62" s="3"/>
      <c r="B62" s="5" t="s">
        <v>179</v>
      </c>
      <c r="C62" s="5" t="s">
        <v>180</v>
      </c>
      <c r="D62" s="5"/>
      <c r="E62" s="10">
        <v>1</v>
      </c>
      <c r="F62" s="5"/>
      <c r="G62" s="9"/>
      <c r="H62" s="11">
        <f t="shared" si="2"/>
        <v>0</v>
      </c>
    </row>
    <row r="63" spans="1:8" s="2" customFormat="1" ht="12.75">
      <c r="A63" s="3"/>
      <c r="B63" s="5" t="s">
        <v>181</v>
      </c>
      <c r="C63" s="5" t="s">
        <v>182</v>
      </c>
      <c r="D63" s="5"/>
      <c r="E63" s="10">
        <v>1</v>
      </c>
      <c r="F63" s="5"/>
      <c r="G63" s="9"/>
      <c r="H63" s="11">
        <f t="shared" si="2"/>
        <v>0</v>
      </c>
    </row>
    <row r="64" spans="1:8" s="2" customFormat="1" ht="12.75">
      <c r="A64" s="3"/>
      <c r="B64" s="5" t="s">
        <v>183</v>
      </c>
      <c r="C64" s="5" t="s">
        <v>182</v>
      </c>
      <c r="D64" s="5"/>
      <c r="E64" s="10">
        <v>1</v>
      </c>
      <c r="F64" s="5"/>
      <c r="G64" s="9"/>
      <c r="H64" s="11">
        <f aca="true" t="shared" si="3" ref="H64:H95">E64*G64</f>
        <v>0</v>
      </c>
    </row>
    <row r="65" spans="1:8" s="2" customFormat="1" ht="12.75">
      <c r="A65" s="3"/>
      <c r="B65" s="5" t="s">
        <v>184</v>
      </c>
      <c r="C65" s="5" t="s">
        <v>182</v>
      </c>
      <c r="D65" s="5"/>
      <c r="E65" s="10">
        <v>1</v>
      </c>
      <c r="F65" s="5"/>
      <c r="G65" s="9"/>
      <c r="H65" s="11">
        <f t="shared" si="3"/>
        <v>0</v>
      </c>
    </row>
    <row r="66" spans="1:8" s="2" customFormat="1" ht="12.75">
      <c r="A66" s="3"/>
      <c r="B66" s="5" t="s">
        <v>185</v>
      </c>
      <c r="C66" s="5" t="s">
        <v>186</v>
      </c>
      <c r="D66" s="5"/>
      <c r="E66" s="10">
        <v>1</v>
      </c>
      <c r="F66" s="5"/>
      <c r="G66" s="9"/>
      <c r="H66" s="11">
        <f t="shared" si="3"/>
        <v>0</v>
      </c>
    </row>
    <row r="67" spans="1:8" s="2" customFormat="1" ht="12.75">
      <c r="A67" s="3"/>
      <c r="B67" s="5" t="s">
        <v>187</v>
      </c>
      <c r="C67" s="5" t="s">
        <v>186</v>
      </c>
      <c r="D67" s="5"/>
      <c r="E67" s="10">
        <v>1</v>
      </c>
      <c r="F67" s="5"/>
      <c r="G67" s="9"/>
      <c r="H67" s="11">
        <f t="shared" si="3"/>
        <v>0</v>
      </c>
    </row>
    <row r="68" spans="1:8" s="2" customFormat="1" ht="12.75">
      <c r="A68" s="3"/>
      <c r="B68" s="5" t="s">
        <v>188</v>
      </c>
      <c r="C68" s="5" t="s">
        <v>186</v>
      </c>
      <c r="D68" s="5"/>
      <c r="E68" s="10">
        <v>1</v>
      </c>
      <c r="F68" s="5"/>
      <c r="G68" s="9"/>
      <c r="H68" s="11">
        <f t="shared" si="3"/>
        <v>0</v>
      </c>
    </row>
    <row r="69" spans="1:8" s="2" customFormat="1" ht="12.75">
      <c r="A69" s="3"/>
      <c r="B69" s="5" t="s">
        <v>189</v>
      </c>
      <c r="C69" s="5" t="s">
        <v>190</v>
      </c>
      <c r="D69" s="5"/>
      <c r="E69" s="10">
        <v>2</v>
      </c>
      <c r="F69" s="5"/>
      <c r="G69" s="9"/>
      <c r="H69" s="11">
        <f t="shared" si="3"/>
        <v>0</v>
      </c>
    </row>
    <row r="70" spans="1:8" s="2" customFormat="1" ht="12.75">
      <c r="A70" s="3"/>
      <c r="B70" s="5" t="s">
        <v>191</v>
      </c>
      <c r="C70" s="5" t="s">
        <v>695</v>
      </c>
      <c r="D70" s="5"/>
      <c r="E70" s="10">
        <v>1</v>
      </c>
      <c r="F70" s="5"/>
      <c r="G70" s="9"/>
      <c r="H70" s="11">
        <f t="shared" si="3"/>
        <v>0</v>
      </c>
    </row>
    <row r="71" spans="1:8" s="2" customFormat="1" ht="12.75">
      <c r="A71" s="3"/>
      <c r="B71" s="5" t="s">
        <v>192</v>
      </c>
      <c r="C71" s="5" t="s">
        <v>193</v>
      </c>
      <c r="D71" s="5"/>
      <c r="E71" s="10">
        <v>4</v>
      </c>
      <c r="F71" s="5" t="s">
        <v>454</v>
      </c>
      <c r="G71" s="9"/>
      <c r="H71" s="11">
        <f t="shared" si="3"/>
        <v>0</v>
      </c>
    </row>
    <row r="72" spans="1:8" s="2" customFormat="1" ht="12.75">
      <c r="A72" s="3"/>
      <c r="B72" s="5" t="s">
        <v>194</v>
      </c>
      <c r="C72" s="5" t="s">
        <v>195</v>
      </c>
      <c r="D72" s="5"/>
      <c r="E72" s="10">
        <v>4</v>
      </c>
      <c r="F72" s="5"/>
      <c r="G72" s="9"/>
      <c r="H72" s="11">
        <f t="shared" si="3"/>
        <v>0</v>
      </c>
    </row>
    <row r="73" spans="1:8" s="2" customFormat="1" ht="12.75">
      <c r="A73" s="3"/>
      <c r="B73" s="5" t="s">
        <v>196</v>
      </c>
      <c r="C73" s="5" t="s">
        <v>197</v>
      </c>
      <c r="D73" s="5"/>
      <c r="E73" s="10">
        <v>4</v>
      </c>
      <c r="F73" s="5"/>
      <c r="G73" s="9"/>
      <c r="H73" s="11">
        <f t="shared" si="3"/>
        <v>0</v>
      </c>
    </row>
    <row r="74" spans="1:8" s="2" customFormat="1" ht="12.75">
      <c r="A74" s="3"/>
      <c r="B74" s="5" t="s">
        <v>198</v>
      </c>
      <c r="C74" s="5" t="s">
        <v>696</v>
      </c>
      <c r="D74" s="5"/>
      <c r="E74" s="10">
        <v>5</v>
      </c>
      <c r="F74" s="5"/>
      <c r="G74" s="9"/>
      <c r="H74" s="11">
        <f t="shared" si="3"/>
        <v>0</v>
      </c>
    </row>
    <row r="75" spans="1:8" s="2" customFormat="1" ht="12.75">
      <c r="A75" s="3"/>
      <c r="B75" s="5" t="s">
        <v>199</v>
      </c>
      <c r="C75" s="5" t="s">
        <v>200</v>
      </c>
      <c r="D75" s="5"/>
      <c r="E75" s="10">
        <v>2</v>
      </c>
      <c r="F75" s="5"/>
      <c r="G75" s="9"/>
      <c r="H75" s="11">
        <f t="shared" si="3"/>
        <v>0</v>
      </c>
    </row>
    <row r="76" spans="1:8" s="2" customFormat="1" ht="12.75">
      <c r="A76" s="3"/>
      <c r="B76" s="5" t="s">
        <v>201</v>
      </c>
      <c r="C76" s="5" t="s">
        <v>202</v>
      </c>
      <c r="D76" s="5"/>
      <c r="E76" s="10">
        <v>4</v>
      </c>
      <c r="F76" s="5"/>
      <c r="G76" s="9"/>
      <c r="H76" s="11">
        <f t="shared" si="3"/>
        <v>0</v>
      </c>
    </row>
    <row r="77" spans="1:8" s="2" customFormat="1" ht="12.75">
      <c r="A77" s="3"/>
      <c r="B77" s="5" t="s">
        <v>203</v>
      </c>
      <c r="C77" s="5" t="s">
        <v>204</v>
      </c>
      <c r="D77" s="5"/>
      <c r="E77" s="10">
        <v>2</v>
      </c>
      <c r="F77" s="5"/>
      <c r="G77" s="9"/>
      <c r="H77" s="11">
        <f t="shared" si="3"/>
        <v>0</v>
      </c>
    </row>
    <row r="78" spans="1:8" s="2" customFormat="1" ht="12.75">
      <c r="A78" s="3"/>
      <c r="B78" s="5" t="s">
        <v>205</v>
      </c>
      <c r="C78" s="5" t="s">
        <v>206</v>
      </c>
      <c r="D78" s="5"/>
      <c r="E78" s="10">
        <v>1</v>
      </c>
      <c r="F78" s="5" t="s">
        <v>684</v>
      </c>
      <c r="G78" s="9"/>
      <c r="H78" s="11">
        <f t="shared" si="3"/>
        <v>0</v>
      </c>
    </row>
    <row r="79" spans="1:8" s="2" customFormat="1" ht="12.75">
      <c r="A79" s="3"/>
      <c r="B79" s="5" t="s">
        <v>207</v>
      </c>
      <c r="C79" s="5" t="s">
        <v>206</v>
      </c>
      <c r="D79" s="5"/>
      <c r="E79" s="10">
        <v>1</v>
      </c>
      <c r="F79" s="5" t="s">
        <v>684</v>
      </c>
      <c r="G79" s="9"/>
      <c r="H79" s="11">
        <f t="shared" si="3"/>
        <v>0</v>
      </c>
    </row>
    <row r="80" spans="1:8" s="2" customFormat="1" ht="12.75">
      <c r="A80" s="3"/>
      <c r="B80" s="5" t="s">
        <v>208</v>
      </c>
      <c r="C80" s="5" t="s">
        <v>206</v>
      </c>
      <c r="D80" s="5"/>
      <c r="E80" s="10">
        <v>1</v>
      </c>
      <c r="F80" s="5" t="s">
        <v>684</v>
      </c>
      <c r="G80" s="9"/>
      <c r="H80" s="11">
        <f t="shared" si="3"/>
        <v>0</v>
      </c>
    </row>
    <row r="81" spans="1:8" s="2" customFormat="1" ht="12.75">
      <c r="A81" s="3"/>
      <c r="B81" s="5" t="s">
        <v>209</v>
      </c>
      <c r="C81" s="5" t="s">
        <v>206</v>
      </c>
      <c r="D81" s="5"/>
      <c r="E81" s="10">
        <v>1</v>
      </c>
      <c r="F81" s="5" t="s">
        <v>684</v>
      </c>
      <c r="G81" s="9"/>
      <c r="H81" s="11">
        <f t="shared" si="3"/>
        <v>0</v>
      </c>
    </row>
    <row r="82" spans="1:8" s="2" customFormat="1" ht="12.75">
      <c r="A82" s="3"/>
      <c r="B82" s="5" t="s">
        <v>210</v>
      </c>
      <c r="C82" s="5" t="s">
        <v>211</v>
      </c>
      <c r="D82" s="5"/>
      <c r="E82" s="10">
        <v>1</v>
      </c>
      <c r="F82" s="5"/>
      <c r="G82" s="9"/>
      <c r="H82" s="11">
        <f t="shared" si="3"/>
        <v>0</v>
      </c>
    </row>
    <row r="83" spans="1:8" s="2" customFormat="1" ht="12.75">
      <c r="A83" s="3"/>
      <c r="B83" s="5" t="s">
        <v>212</v>
      </c>
      <c r="C83" s="5" t="s">
        <v>213</v>
      </c>
      <c r="D83" s="5"/>
      <c r="E83" s="10">
        <v>1</v>
      </c>
      <c r="F83" s="5" t="s">
        <v>683</v>
      </c>
      <c r="G83" s="9"/>
      <c r="H83" s="11">
        <f t="shared" si="3"/>
        <v>0</v>
      </c>
    </row>
    <row r="84" spans="1:8" s="2" customFormat="1" ht="12.75">
      <c r="A84" s="3"/>
      <c r="B84" s="5" t="s">
        <v>212</v>
      </c>
      <c r="C84" s="5" t="s">
        <v>213</v>
      </c>
      <c r="D84" s="5"/>
      <c r="E84" s="10">
        <v>1</v>
      </c>
      <c r="F84" s="5" t="s">
        <v>137</v>
      </c>
      <c r="G84" s="9"/>
      <c r="H84" s="11">
        <f t="shared" si="3"/>
        <v>0</v>
      </c>
    </row>
    <row r="85" spans="1:8" s="2" customFormat="1" ht="12.75">
      <c r="A85" s="3"/>
      <c r="B85" s="5" t="s">
        <v>214</v>
      </c>
      <c r="C85" s="5" t="s">
        <v>215</v>
      </c>
      <c r="D85" s="5"/>
      <c r="E85" s="10">
        <v>6</v>
      </c>
      <c r="F85" s="5" t="s">
        <v>680</v>
      </c>
      <c r="G85" s="9"/>
      <c r="H85" s="11">
        <f t="shared" si="3"/>
        <v>0</v>
      </c>
    </row>
    <row r="86" spans="1:8" s="2" customFormat="1" ht="12.75">
      <c r="A86" s="3"/>
      <c r="B86" s="5" t="s">
        <v>216</v>
      </c>
      <c r="C86" s="5" t="s">
        <v>674</v>
      </c>
      <c r="D86" s="5"/>
      <c r="E86" s="10">
        <v>6</v>
      </c>
      <c r="F86" s="5" t="s">
        <v>217</v>
      </c>
      <c r="G86" s="9"/>
      <c r="H86" s="11">
        <f t="shared" si="3"/>
        <v>0</v>
      </c>
    </row>
    <row r="87" spans="1:8" s="2" customFormat="1" ht="12.75">
      <c r="A87" s="3"/>
      <c r="B87" s="5" t="s">
        <v>218</v>
      </c>
      <c r="C87" s="5" t="s">
        <v>675</v>
      </c>
      <c r="D87" s="5"/>
      <c r="E87" s="10">
        <v>3</v>
      </c>
      <c r="F87" s="5" t="s">
        <v>681</v>
      </c>
      <c r="G87" s="9"/>
      <c r="H87" s="11">
        <f t="shared" si="3"/>
        <v>0</v>
      </c>
    </row>
    <row r="88" spans="1:8" s="2" customFormat="1" ht="12.75">
      <c r="A88" s="3"/>
      <c r="B88" s="5" t="s">
        <v>219</v>
      </c>
      <c r="C88" s="5" t="s">
        <v>553</v>
      </c>
      <c r="D88" s="5"/>
      <c r="E88" s="10">
        <v>1</v>
      </c>
      <c r="F88" s="5" t="s">
        <v>172</v>
      </c>
      <c r="G88" s="9"/>
      <c r="H88" s="11">
        <f t="shared" si="3"/>
        <v>0</v>
      </c>
    </row>
    <row r="89" spans="1:8" s="2" customFormat="1" ht="12.75">
      <c r="A89" s="3"/>
      <c r="B89" s="5" t="s">
        <v>219</v>
      </c>
      <c r="C89" s="5" t="s">
        <v>220</v>
      </c>
      <c r="D89" s="5"/>
      <c r="E89" s="10">
        <v>1</v>
      </c>
      <c r="F89" s="5" t="s">
        <v>680</v>
      </c>
      <c r="G89" s="9"/>
      <c r="H89" s="11">
        <f t="shared" si="3"/>
        <v>0</v>
      </c>
    </row>
    <row r="90" spans="1:8" s="2" customFormat="1" ht="12.75">
      <c r="A90" s="3"/>
      <c r="B90" s="5" t="s">
        <v>221</v>
      </c>
      <c r="C90" s="5" t="s">
        <v>141</v>
      </c>
      <c r="D90" s="5"/>
      <c r="E90" s="10">
        <v>4</v>
      </c>
      <c r="F90" s="5" t="s">
        <v>680</v>
      </c>
      <c r="G90" s="9"/>
      <c r="H90" s="11">
        <f t="shared" si="3"/>
        <v>0</v>
      </c>
    </row>
    <row r="91" spans="1:8" s="2" customFormat="1" ht="12.75">
      <c r="A91" s="3"/>
      <c r="B91" s="5" t="s">
        <v>222</v>
      </c>
      <c r="C91" s="5" t="s">
        <v>223</v>
      </c>
      <c r="D91" s="5"/>
      <c r="E91" s="10">
        <v>3</v>
      </c>
      <c r="F91" s="5"/>
      <c r="G91" s="9"/>
      <c r="H91" s="11">
        <f t="shared" si="3"/>
        <v>0</v>
      </c>
    </row>
    <row r="92" spans="1:8" s="2" customFormat="1" ht="12.75">
      <c r="A92" s="3"/>
      <c r="B92" s="5" t="s">
        <v>224</v>
      </c>
      <c r="C92" s="5" t="s">
        <v>225</v>
      </c>
      <c r="D92" s="5"/>
      <c r="E92" s="10">
        <v>3</v>
      </c>
      <c r="F92" s="5"/>
      <c r="G92" s="9"/>
      <c r="H92" s="11">
        <f t="shared" si="3"/>
        <v>0</v>
      </c>
    </row>
    <row r="93" spans="1:8" s="2" customFormat="1" ht="12.75">
      <c r="A93" s="3"/>
      <c r="B93" s="5" t="s">
        <v>231</v>
      </c>
      <c r="C93" s="5" t="s">
        <v>232</v>
      </c>
      <c r="D93" s="5"/>
      <c r="E93" s="10">
        <v>25</v>
      </c>
      <c r="F93" s="5"/>
      <c r="G93" s="9">
        <v>0.58</v>
      </c>
      <c r="H93" s="11">
        <f t="shared" si="3"/>
        <v>14.499999999999998</v>
      </c>
    </row>
    <row r="94" spans="1:8" s="2" customFormat="1" ht="12.75">
      <c r="A94" s="3"/>
      <c r="B94" s="5" t="s">
        <v>233</v>
      </c>
      <c r="C94" s="5" t="s">
        <v>234</v>
      </c>
      <c r="D94" s="5"/>
      <c r="E94" s="10">
        <v>4</v>
      </c>
      <c r="F94" s="5" t="s">
        <v>679</v>
      </c>
      <c r="G94" s="9"/>
      <c r="H94" s="11">
        <f t="shared" si="3"/>
        <v>0</v>
      </c>
    </row>
    <row r="95" spans="1:8" s="2" customFormat="1" ht="12.75">
      <c r="A95" s="3"/>
      <c r="B95" s="5" t="s">
        <v>235</v>
      </c>
      <c r="C95" s="5" t="s">
        <v>236</v>
      </c>
      <c r="D95" s="5"/>
      <c r="E95" s="10">
        <v>2</v>
      </c>
      <c r="F95" s="5" t="s">
        <v>678</v>
      </c>
      <c r="G95" s="9"/>
      <c r="H95" s="11">
        <f t="shared" si="3"/>
        <v>0</v>
      </c>
    </row>
    <row r="96" spans="1:8" s="2" customFormat="1" ht="12.75">
      <c r="A96" s="3"/>
      <c r="B96" s="5" t="s">
        <v>237</v>
      </c>
      <c r="C96" s="5" t="s">
        <v>238</v>
      </c>
      <c r="D96" s="5"/>
      <c r="E96" s="10">
        <v>2</v>
      </c>
      <c r="F96" s="5" t="s">
        <v>239</v>
      </c>
      <c r="G96" s="9"/>
      <c r="H96" s="11">
        <f aca="true" t="shared" si="4" ref="H96:H121">E96*G96</f>
        <v>0</v>
      </c>
    </row>
    <row r="97" spans="1:8" s="2" customFormat="1" ht="12.75">
      <c r="A97" s="3"/>
      <c r="B97" s="5" t="s">
        <v>676</v>
      </c>
      <c r="C97" s="5" t="s">
        <v>240</v>
      </c>
      <c r="D97" s="5"/>
      <c r="E97" s="10">
        <v>4</v>
      </c>
      <c r="F97" s="5" t="s">
        <v>677</v>
      </c>
      <c r="G97" s="9"/>
      <c r="H97" s="11">
        <f t="shared" si="4"/>
        <v>0</v>
      </c>
    </row>
    <row r="98" spans="1:8" s="2" customFormat="1" ht="12.75">
      <c r="A98" s="3"/>
      <c r="B98" s="5" t="s">
        <v>241</v>
      </c>
      <c r="C98" s="5" t="s">
        <v>242</v>
      </c>
      <c r="D98" s="5"/>
      <c r="E98" s="10">
        <v>4</v>
      </c>
      <c r="F98" s="5" t="s">
        <v>243</v>
      </c>
      <c r="G98" s="9"/>
      <c r="H98" s="11">
        <f t="shared" si="4"/>
        <v>0</v>
      </c>
    </row>
    <row r="99" spans="1:8" s="2" customFormat="1" ht="12.75">
      <c r="A99" s="3"/>
      <c r="B99" s="5" t="s">
        <v>244</v>
      </c>
      <c r="C99" s="5" t="s">
        <v>242</v>
      </c>
      <c r="D99" s="5"/>
      <c r="E99" s="10">
        <v>4</v>
      </c>
      <c r="F99" s="5" t="s">
        <v>245</v>
      </c>
      <c r="G99" s="9"/>
      <c r="H99" s="11">
        <f t="shared" si="4"/>
        <v>0</v>
      </c>
    </row>
    <row r="100" spans="1:8" s="2" customFormat="1" ht="12.75">
      <c r="A100" s="3"/>
      <c r="B100" s="5" t="s">
        <v>246</v>
      </c>
      <c r="C100" s="5" t="s">
        <v>247</v>
      </c>
      <c r="D100" s="5"/>
      <c r="E100" s="10">
        <v>2</v>
      </c>
      <c r="F100" s="5"/>
      <c r="G100" s="9"/>
      <c r="H100" s="11">
        <f t="shared" si="4"/>
        <v>0</v>
      </c>
    </row>
    <row r="101" spans="1:8" s="2" customFormat="1" ht="12.75">
      <c r="A101" s="3"/>
      <c r="B101" s="5" t="s">
        <v>248</v>
      </c>
      <c r="C101" s="5" t="s">
        <v>242</v>
      </c>
      <c r="D101" s="5"/>
      <c r="E101" s="10">
        <v>4</v>
      </c>
      <c r="F101" s="5" t="s">
        <v>682</v>
      </c>
      <c r="G101" s="9"/>
      <c r="H101" s="11">
        <f t="shared" si="4"/>
        <v>0</v>
      </c>
    </row>
    <row r="102" spans="1:8" s="2" customFormat="1" ht="12.75">
      <c r="A102" s="3"/>
      <c r="B102" s="5" t="s">
        <v>274</v>
      </c>
      <c r="C102" s="5" t="s">
        <v>275</v>
      </c>
      <c r="D102" s="26"/>
      <c r="E102" s="10">
        <v>1</v>
      </c>
      <c r="F102" s="5" t="s">
        <v>748</v>
      </c>
      <c r="G102" s="9"/>
      <c r="H102" s="11">
        <f>E102*G102</f>
        <v>0</v>
      </c>
    </row>
    <row r="103" spans="1:8" s="2" customFormat="1" ht="12.75">
      <c r="A103" s="3"/>
      <c r="B103" s="5" t="s">
        <v>276</v>
      </c>
      <c r="C103" s="5" t="s">
        <v>277</v>
      </c>
      <c r="D103" s="26"/>
      <c r="E103" s="10">
        <v>1</v>
      </c>
      <c r="F103" s="5" t="s">
        <v>748</v>
      </c>
      <c r="G103" s="9"/>
      <c r="H103" s="11">
        <f>E103*G103</f>
        <v>0</v>
      </c>
    </row>
    <row r="104" spans="1:8" s="2" customFormat="1" ht="12.75">
      <c r="A104" s="3"/>
      <c r="B104" s="5" t="s">
        <v>278</v>
      </c>
      <c r="C104" s="5" t="s">
        <v>141</v>
      </c>
      <c r="D104" s="5"/>
      <c r="E104" s="10">
        <v>1</v>
      </c>
      <c r="F104" s="5"/>
      <c r="G104" s="9"/>
      <c r="H104" s="11">
        <f>E104*G104</f>
        <v>0</v>
      </c>
    </row>
    <row r="105" spans="1:8" s="2" customFormat="1" ht="12.75">
      <c r="A105" s="3"/>
      <c r="B105" s="5" t="s">
        <v>279</v>
      </c>
      <c r="C105" s="5" t="s">
        <v>280</v>
      </c>
      <c r="D105" s="5"/>
      <c r="E105" s="10">
        <v>1</v>
      </c>
      <c r="F105" s="5" t="s">
        <v>803</v>
      </c>
      <c r="G105" s="9"/>
      <c r="H105" s="11">
        <f>E105*G105</f>
        <v>0</v>
      </c>
    </row>
    <row r="106" spans="1:8" s="2" customFormat="1" ht="12.75">
      <c r="A106" s="3"/>
      <c r="B106" s="5" t="s">
        <v>281</v>
      </c>
      <c r="C106" s="5" t="s">
        <v>282</v>
      </c>
      <c r="D106" s="5"/>
      <c r="E106" s="10">
        <v>1</v>
      </c>
      <c r="F106" s="5"/>
      <c r="G106" s="9"/>
      <c r="H106" s="11">
        <f>E106*G106</f>
        <v>0</v>
      </c>
    </row>
    <row r="107" spans="1:8" s="2" customFormat="1" ht="12.75">
      <c r="A107" s="5"/>
      <c r="B107" s="5"/>
      <c r="C107" s="5" t="s">
        <v>324</v>
      </c>
      <c r="D107" s="5"/>
      <c r="E107" s="10">
        <v>2</v>
      </c>
      <c r="F107" s="5"/>
      <c r="G107" s="9"/>
      <c r="H107" s="11">
        <f t="shared" si="4"/>
        <v>0</v>
      </c>
    </row>
    <row r="108" spans="1:8" s="2" customFormat="1" ht="12.75">
      <c r="A108" s="5"/>
      <c r="B108" s="5"/>
      <c r="C108" s="5" t="s">
        <v>325</v>
      </c>
      <c r="D108" s="5"/>
      <c r="E108" s="10">
        <v>1</v>
      </c>
      <c r="F108" s="5" t="s">
        <v>679</v>
      </c>
      <c r="G108" s="9"/>
      <c r="H108" s="11">
        <f t="shared" si="4"/>
        <v>0</v>
      </c>
    </row>
    <row r="109" spans="1:8" s="2" customFormat="1" ht="12.75">
      <c r="A109" s="5"/>
      <c r="B109" s="5"/>
      <c r="C109" s="5" t="s">
        <v>326</v>
      </c>
      <c r="D109" s="5"/>
      <c r="E109" s="10">
        <v>2</v>
      </c>
      <c r="F109" s="5" t="s">
        <v>677</v>
      </c>
      <c r="G109" s="9"/>
      <c r="H109" s="11">
        <f t="shared" si="4"/>
        <v>0</v>
      </c>
    </row>
    <row r="110" spans="1:8" s="2" customFormat="1" ht="12.75">
      <c r="A110" s="5"/>
      <c r="B110" s="5"/>
      <c r="C110" s="5" t="s">
        <v>329</v>
      </c>
      <c r="D110" s="5"/>
      <c r="E110" s="10">
        <v>1</v>
      </c>
      <c r="F110" s="5" t="s">
        <v>677</v>
      </c>
      <c r="G110" s="9"/>
      <c r="H110" s="11">
        <f t="shared" si="4"/>
        <v>0</v>
      </c>
    </row>
    <row r="111" spans="1:8" s="2" customFormat="1" ht="12.75">
      <c r="A111" s="5"/>
      <c r="B111" s="5"/>
      <c r="C111" s="5" t="s">
        <v>330</v>
      </c>
      <c r="D111" s="5"/>
      <c r="E111" s="10">
        <v>1</v>
      </c>
      <c r="F111" s="5" t="s">
        <v>523</v>
      </c>
      <c r="G111" s="9"/>
      <c r="H111" s="11">
        <f t="shared" si="4"/>
        <v>0</v>
      </c>
    </row>
    <row r="112" spans="1:8" s="2" customFormat="1" ht="12.75">
      <c r="A112" s="5"/>
      <c r="B112" s="5"/>
      <c r="C112" s="5" t="s">
        <v>331</v>
      </c>
      <c r="D112" s="5"/>
      <c r="E112" s="10">
        <v>1</v>
      </c>
      <c r="F112" s="5" t="s">
        <v>677</v>
      </c>
      <c r="G112" s="9"/>
      <c r="H112" s="11">
        <f t="shared" si="4"/>
        <v>0</v>
      </c>
    </row>
    <row r="113" spans="1:8" s="2" customFormat="1" ht="12.75">
      <c r="A113" s="5"/>
      <c r="B113" s="5"/>
      <c r="C113" s="5" t="s">
        <v>544</v>
      </c>
      <c r="D113" s="5"/>
      <c r="E113" s="10">
        <v>1</v>
      </c>
      <c r="F113" s="5" t="s">
        <v>693</v>
      </c>
      <c r="G113" s="9"/>
      <c r="H113" s="11">
        <f t="shared" si="4"/>
        <v>0</v>
      </c>
    </row>
    <row r="114" spans="1:8" s="2" customFormat="1" ht="12.75">
      <c r="A114" s="5"/>
      <c r="B114" s="5"/>
      <c r="C114" s="5" t="s">
        <v>545</v>
      </c>
      <c r="D114" s="5"/>
      <c r="E114" s="10">
        <v>1</v>
      </c>
      <c r="F114" s="5" t="s">
        <v>693</v>
      </c>
      <c r="G114" s="9"/>
      <c r="H114" s="11">
        <f t="shared" si="4"/>
        <v>0</v>
      </c>
    </row>
    <row r="115" spans="1:8" s="2" customFormat="1" ht="12.75">
      <c r="A115" s="5"/>
      <c r="B115" s="5"/>
      <c r="C115" s="5" t="s">
        <v>546</v>
      </c>
      <c r="D115" s="5"/>
      <c r="E115" s="10">
        <v>1</v>
      </c>
      <c r="F115" s="5" t="s">
        <v>693</v>
      </c>
      <c r="G115" s="9"/>
      <c r="H115" s="11">
        <f t="shared" si="4"/>
        <v>0</v>
      </c>
    </row>
    <row r="116" spans="1:8" s="2" customFormat="1" ht="12.75">
      <c r="A116" s="5"/>
      <c r="B116" s="5"/>
      <c r="C116" s="5" t="s">
        <v>547</v>
      </c>
      <c r="D116" s="5"/>
      <c r="E116" s="10">
        <v>1</v>
      </c>
      <c r="F116" s="5" t="s">
        <v>693</v>
      </c>
      <c r="G116" s="9"/>
      <c r="H116" s="11">
        <f t="shared" si="4"/>
        <v>0</v>
      </c>
    </row>
    <row r="117" spans="1:8" s="2" customFormat="1" ht="12.75">
      <c r="A117" s="5"/>
      <c r="B117" s="5"/>
      <c r="C117" s="5" t="s">
        <v>341</v>
      </c>
      <c r="D117" s="5"/>
      <c r="E117" s="10">
        <v>2</v>
      </c>
      <c r="F117" s="5" t="s">
        <v>342</v>
      </c>
      <c r="G117" s="9"/>
      <c r="H117" s="11">
        <f t="shared" si="4"/>
        <v>0</v>
      </c>
    </row>
    <row r="118" spans="1:8" s="2" customFormat="1" ht="12.75">
      <c r="A118" s="5"/>
      <c r="B118" s="5"/>
      <c r="C118" s="5" t="s">
        <v>341</v>
      </c>
      <c r="D118" s="5"/>
      <c r="E118" s="10">
        <v>2</v>
      </c>
      <c r="F118" s="5" t="s">
        <v>343</v>
      </c>
      <c r="G118" s="9"/>
      <c r="H118" s="11">
        <f t="shared" si="4"/>
        <v>0</v>
      </c>
    </row>
    <row r="119" spans="1:8" s="2" customFormat="1" ht="12.75">
      <c r="A119" s="5"/>
      <c r="B119" s="5"/>
      <c r="C119" s="5" t="s">
        <v>344</v>
      </c>
      <c r="D119" s="5"/>
      <c r="E119" s="10">
        <v>1</v>
      </c>
      <c r="F119" s="5" t="s">
        <v>345</v>
      </c>
      <c r="G119" s="9"/>
      <c r="H119" s="11">
        <f t="shared" si="4"/>
        <v>0</v>
      </c>
    </row>
    <row r="120" spans="1:8" s="2" customFormat="1" ht="12.75">
      <c r="A120" s="5"/>
      <c r="B120" s="5"/>
      <c r="C120" s="5" t="s">
        <v>344</v>
      </c>
      <c r="D120" s="5"/>
      <c r="E120" s="10">
        <v>1</v>
      </c>
      <c r="F120" s="5" t="s">
        <v>346</v>
      </c>
      <c r="G120" s="9"/>
      <c r="H120" s="11">
        <f t="shared" si="4"/>
        <v>0</v>
      </c>
    </row>
    <row r="121" spans="1:8" s="2" customFormat="1" ht="12.75">
      <c r="A121" s="5"/>
      <c r="B121" s="5"/>
      <c r="C121" s="5" t="s">
        <v>344</v>
      </c>
      <c r="D121" s="5"/>
      <c r="E121" s="10">
        <v>1</v>
      </c>
      <c r="F121" s="5" t="s">
        <v>347</v>
      </c>
      <c r="G121" s="9"/>
      <c r="H121" s="11">
        <f t="shared" si="4"/>
        <v>0</v>
      </c>
    </row>
    <row r="122" spans="1:8" s="2" customFormat="1" ht="12.75">
      <c r="A122" s="5"/>
      <c r="B122" s="5"/>
      <c r="C122" s="5"/>
      <c r="D122" s="5"/>
      <c r="E122" s="10"/>
      <c r="F122" s="5"/>
      <c r="G122" s="9"/>
      <c r="H122" s="11"/>
    </row>
    <row r="123" spans="1:8" s="2" customFormat="1" ht="12.75">
      <c r="A123" s="5"/>
      <c r="B123" s="5"/>
      <c r="C123" s="5"/>
      <c r="D123" s="5"/>
      <c r="E123" s="10"/>
      <c r="F123" s="5"/>
      <c r="G123" s="9"/>
      <c r="H123" s="11"/>
    </row>
    <row r="124" spans="1:8" s="1" customFormat="1" ht="12.75">
      <c r="A124" s="6" t="s">
        <v>0</v>
      </c>
      <c r="B124" s="6" t="s">
        <v>481</v>
      </c>
      <c r="C124" s="6" t="s">
        <v>1</v>
      </c>
      <c r="D124" s="6" t="s">
        <v>3</v>
      </c>
      <c r="E124" s="12" t="s">
        <v>2</v>
      </c>
      <c r="F124" s="6" t="s">
        <v>4</v>
      </c>
      <c r="G124" s="14" t="s">
        <v>452</v>
      </c>
      <c r="H124" s="15" t="s">
        <v>482</v>
      </c>
    </row>
    <row r="125" spans="1:8" s="1" customFormat="1" ht="12.75">
      <c r="A125" s="6"/>
      <c r="B125" s="6"/>
      <c r="C125" s="6"/>
      <c r="D125" s="6"/>
      <c r="E125" s="12"/>
      <c r="F125" s="6"/>
      <c r="G125" s="14"/>
      <c r="H125" s="15"/>
    </row>
    <row r="126" spans="1:8" s="2" customFormat="1" ht="12.75">
      <c r="A126" s="5"/>
      <c r="B126" s="5"/>
      <c r="C126" s="5"/>
      <c r="D126" s="5"/>
      <c r="E126" s="10"/>
      <c r="F126" s="5"/>
      <c r="G126" s="9"/>
      <c r="H126" s="11"/>
    </row>
    <row r="127" spans="1:8" s="2" customFormat="1" ht="12.75">
      <c r="A127" s="5"/>
      <c r="B127" s="5"/>
      <c r="C127" s="5" t="s">
        <v>348</v>
      </c>
      <c r="D127" s="5"/>
      <c r="E127" s="10">
        <v>1</v>
      </c>
      <c r="F127" s="5" t="s">
        <v>345</v>
      </c>
      <c r="G127" s="9"/>
      <c r="H127" s="11">
        <f aca="true" t="shared" si="5" ref="H127:H132">E127*G127</f>
        <v>0</v>
      </c>
    </row>
    <row r="128" spans="1:8" s="2" customFormat="1" ht="12.75">
      <c r="A128" s="5"/>
      <c r="B128" s="5"/>
      <c r="C128" s="5" t="s">
        <v>348</v>
      </c>
      <c r="D128" s="5"/>
      <c r="E128" s="10">
        <v>1</v>
      </c>
      <c r="F128" s="5" t="s">
        <v>346</v>
      </c>
      <c r="G128" s="9"/>
      <c r="H128" s="11">
        <f t="shared" si="5"/>
        <v>0</v>
      </c>
    </row>
    <row r="129" spans="1:8" s="2" customFormat="1" ht="12.75">
      <c r="A129" s="5"/>
      <c r="B129" s="5"/>
      <c r="C129" s="5" t="s">
        <v>348</v>
      </c>
      <c r="D129" s="5"/>
      <c r="E129" s="10">
        <v>2</v>
      </c>
      <c r="F129" s="5" t="s">
        <v>347</v>
      </c>
      <c r="G129" s="9"/>
      <c r="H129" s="11">
        <f t="shared" si="5"/>
        <v>0</v>
      </c>
    </row>
    <row r="130" spans="1:8" s="2" customFormat="1" ht="12.75">
      <c r="A130" s="5"/>
      <c r="B130" s="5"/>
      <c r="C130" s="5" t="s">
        <v>349</v>
      </c>
      <c r="D130" s="5"/>
      <c r="E130" s="10">
        <v>2</v>
      </c>
      <c r="F130" s="5" t="s">
        <v>350</v>
      </c>
      <c r="G130" s="9"/>
      <c r="H130" s="11">
        <f t="shared" si="5"/>
        <v>0</v>
      </c>
    </row>
    <row r="131" spans="1:8" s="2" customFormat="1" ht="12.75">
      <c r="A131" s="5"/>
      <c r="B131" s="5"/>
      <c r="C131" s="5" t="s">
        <v>351</v>
      </c>
      <c r="D131" s="5"/>
      <c r="E131" s="10">
        <v>1</v>
      </c>
      <c r="F131" s="5" t="s">
        <v>352</v>
      </c>
      <c r="G131" s="9"/>
      <c r="H131" s="11">
        <f t="shared" si="5"/>
        <v>0</v>
      </c>
    </row>
    <row r="132" spans="1:8" s="2" customFormat="1" ht="12.75">
      <c r="A132" s="5"/>
      <c r="B132" s="5"/>
      <c r="C132" s="5" t="s">
        <v>351</v>
      </c>
      <c r="D132" s="5"/>
      <c r="E132" s="10">
        <v>1</v>
      </c>
      <c r="F132" s="5" t="s">
        <v>353</v>
      </c>
      <c r="G132" s="9"/>
      <c r="H132" s="11">
        <f t="shared" si="5"/>
        <v>0</v>
      </c>
    </row>
    <row r="133" spans="1:8" s="2" customFormat="1" ht="12.75">
      <c r="A133" s="5"/>
      <c r="B133" s="5"/>
      <c r="C133" s="5" t="s">
        <v>354</v>
      </c>
      <c r="D133" s="5"/>
      <c r="E133" s="10">
        <v>1</v>
      </c>
      <c r="F133" s="5" t="s">
        <v>355</v>
      </c>
      <c r="G133" s="9"/>
      <c r="H133" s="11">
        <f aca="true" t="shared" si="6" ref="H133:H172">E133*G133</f>
        <v>0</v>
      </c>
    </row>
    <row r="134" spans="1:8" s="2" customFormat="1" ht="12.75">
      <c r="A134" s="5"/>
      <c r="B134" s="5"/>
      <c r="C134" s="5" t="s">
        <v>354</v>
      </c>
      <c r="D134" s="5"/>
      <c r="E134" s="10">
        <v>1</v>
      </c>
      <c r="F134" s="5" t="s">
        <v>356</v>
      </c>
      <c r="G134" s="9"/>
      <c r="H134" s="11">
        <f t="shared" si="6"/>
        <v>0</v>
      </c>
    </row>
    <row r="135" spans="1:8" s="2" customFormat="1" ht="12.75">
      <c r="A135" s="5"/>
      <c r="B135" s="5"/>
      <c r="C135" s="5" t="s">
        <v>354</v>
      </c>
      <c r="D135" s="5"/>
      <c r="E135" s="10">
        <v>1</v>
      </c>
      <c r="F135" s="5" t="s">
        <v>357</v>
      </c>
      <c r="G135" s="9"/>
      <c r="H135" s="11">
        <f t="shared" si="6"/>
        <v>0</v>
      </c>
    </row>
    <row r="136" spans="1:8" s="2" customFormat="1" ht="12.75">
      <c r="A136" s="5"/>
      <c r="B136" s="5"/>
      <c r="C136" s="5" t="s">
        <v>354</v>
      </c>
      <c r="D136" s="5"/>
      <c r="E136" s="10">
        <v>1</v>
      </c>
      <c r="F136" s="5" t="s">
        <v>358</v>
      </c>
      <c r="G136" s="9"/>
      <c r="H136" s="11">
        <f t="shared" si="6"/>
        <v>0</v>
      </c>
    </row>
    <row r="137" spans="1:8" s="2" customFormat="1" ht="12.75">
      <c r="A137" s="5"/>
      <c r="B137" s="5"/>
      <c r="C137" s="5" t="s">
        <v>359</v>
      </c>
      <c r="D137" s="5"/>
      <c r="E137" s="10">
        <v>2</v>
      </c>
      <c r="F137" s="5" t="s">
        <v>360</v>
      </c>
      <c r="G137" s="9"/>
      <c r="H137" s="11">
        <f t="shared" si="6"/>
        <v>0</v>
      </c>
    </row>
    <row r="138" spans="1:8" s="2" customFormat="1" ht="12.75">
      <c r="A138" s="5"/>
      <c r="B138" s="5"/>
      <c r="C138" s="5" t="s">
        <v>361</v>
      </c>
      <c r="D138" s="5"/>
      <c r="E138" s="10">
        <v>1</v>
      </c>
      <c r="F138" s="5" t="s">
        <v>677</v>
      </c>
      <c r="G138" s="9"/>
      <c r="H138" s="11">
        <f t="shared" si="6"/>
        <v>0</v>
      </c>
    </row>
    <row r="139" spans="1:8" s="2" customFormat="1" ht="12.75">
      <c r="A139" s="5"/>
      <c r="B139" s="5"/>
      <c r="C139" s="5" t="s">
        <v>362</v>
      </c>
      <c r="D139" s="5"/>
      <c r="E139" s="10">
        <v>1</v>
      </c>
      <c r="F139" s="5" t="s">
        <v>677</v>
      </c>
      <c r="G139" s="9"/>
      <c r="H139" s="11">
        <f t="shared" si="6"/>
        <v>0</v>
      </c>
    </row>
    <row r="140" spans="1:8" s="2" customFormat="1" ht="12.75">
      <c r="A140" s="5"/>
      <c r="B140" s="5"/>
      <c r="C140" s="5" t="s">
        <v>363</v>
      </c>
      <c r="D140" s="5"/>
      <c r="E140" s="10">
        <v>1</v>
      </c>
      <c r="F140" s="5" t="s">
        <v>677</v>
      </c>
      <c r="G140" s="9"/>
      <c r="H140" s="11">
        <f t="shared" si="6"/>
        <v>0</v>
      </c>
    </row>
    <row r="141" spans="1:8" s="2" customFormat="1" ht="12.75">
      <c r="A141" s="5"/>
      <c r="B141" s="5"/>
      <c r="C141" s="5" t="s">
        <v>364</v>
      </c>
      <c r="D141" s="5"/>
      <c r="E141" s="10">
        <v>1</v>
      </c>
      <c r="F141" s="5" t="s">
        <v>677</v>
      </c>
      <c r="G141" s="9"/>
      <c r="H141" s="11">
        <f t="shared" si="6"/>
        <v>0</v>
      </c>
    </row>
    <row r="142" spans="1:8" s="2" customFormat="1" ht="12.75">
      <c r="A142" s="5"/>
      <c r="B142" s="5"/>
      <c r="C142" s="5" t="s">
        <v>367</v>
      </c>
      <c r="D142" s="26"/>
      <c r="E142" s="10">
        <v>1</v>
      </c>
      <c r="F142" s="5" t="s">
        <v>670</v>
      </c>
      <c r="G142" s="9"/>
      <c r="H142" s="11">
        <f aca="true" t="shared" si="7" ref="H142:H148">E142*G142</f>
        <v>0</v>
      </c>
    </row>
    <row r="143" spans="1:8" s="2" customFormat="1" ht="12.75">
      <c r="A143" s="5"/>
      <c r="B143" s="5"/>
      <c r="C143" s="5" t="s">
        <v>368</v>
      </c>
      <c r="D143" s="26"/>
      <c r="E143" s="10">
        <v>1</v>
      </c>
      <c r="F143" s="5" t="s">
        <v>369</v>
      </c>
      <c r="G143" s="9"/>
      <c r="H143" s="11">
        <f t="shared" si="7"/>
        <v>0</v>
      </c>
    </row>
    <row r="144" spans="1:8" s="2" customFormat="1" ht="13.5" customHeight="1">
      <c r="A144" s="5"/>
      <c r="B144" s="5"/>
      <c r="C144" s="5" t="s">
        <v>371</v>
      </c>
      <c r="D144" s="5"/>
      <c r="E144" s="10">
        <v>2</v>
      </c>
      <c r="F144" s="5" t="s">
        <v>372</v>
      </c>
      <c r="G144" s="9"/>
      <c r="H144" s="11">
        <f t="shared" si="7"/>
        <v>0</v>
      </c>
    </row>
    <row r="145" spans="1:8" s="2" customFormat="1" ht="13.5" customHeight="1">
      <c r="A145" s="5"/>
      <c r="B145" s="5"/>
      <c r="C145" s="5" t="s">
        <v>373</v>
      </c>
      <c r="D145" s="5"/>
      <c r="E145" s="10">
        <v>2</v>
      </c>
      <c r="F145" s="5" t="s">
        <v>374</v>
      </c>
      <c r="G145" s="9"/>
      <c r="H145" s="11">
        <f t="shared" si="7"/>
        <v>0</v>
      </c>
    </row>
    <row r="146" spans="1:8" s="2" customFormat="1" ht="13.5" customHeight="1">
      <c r="A146" s="5"/>
      <c r="B146" s="5"/>
      <c r="C146" s="5" t="s">
        <v>375</v>
      </c>
      <c r="D146" s="5"/>
      <c r="E146" s="10">
        <v>1</v>
      </c>
      <c r="F146" s="5" t="s">
        <v>376</v>
      </c>
      <c r="G146" s="9"/>
      <c r="H146" s="11">
        <f t="shared" si="7"/>
        <v>0</v>
      </c>
    </row>
    <row r="147" spans="1:8" s="2" customFormat="1" ht="13.5" customHeight="1">
      <c r="A147" s="5"/>
      <c r="B147" s="5"/>
      <c r="C147" s="5" t="s">
        <v>378</v>
      </c>
      <c r="D147" s="5"/>
      <c r="E147" s="10">
        <v>2</v>
      </c>
      <c r="F147" s="5" t="s">
        <v>379</v>
      </c>
      <c r="G147" s="9"/>
      <c r="H147" s="11">
        <f t="shared" si="7"/>
        <v>0</v>
      </c>
    </row>
    <row r="148" spans="1:8" s="2" customFormat="1" ht="12.75">
      <c r="A148" s="5"/>
      <c r="B148" s="5" t="s">
        <v>588</v>
      </c>
      <c r="C148" s="5" t="s">
        <v>590</v>
      </c>
      <c r="D148" s="5"/>
      <c r="E148" s="10">
        <v>2</v>
      </c>
      <c r="F148" s="5" t="s">
        <v>591</v>
      </c>
      <c r="G148" s="9"/>
      <c r="H148" s="11">
        <f t="shared" si="7"/>
        <v>0</v>
      </c>
    </row>
    <row r="149" spans="1:8" s="2" customFormat="1" ht="12.75">
      <c r="A149" s="5"/>
      <c r="B149" s="5"/>
      <c r="C149" s="5" t="s">
        <v>392</v>
      </c>
      <c r="D149" s="5"/>
      <c r="E149" s="10">
        <v>2</v>
      </c>
      <c r="F149" s="5" t="s">
        <v>677</v>
      </c>
      <c r="G149" s="9"/>
      <c r="H149" s="11">
        <f t="shared" si="6"/>
        <v>0</v>
      </c>
    </row>
    <row r="150" spans="1:8" s="2" customFormat="1" ht="12.75">
      <c r="A150" s="5"/>
      <c r="B150" s="5"/>
      <c r="C150" s="5" t="s">
        <v>568</v>
      </c>
      <c r="D150" s="5"/>
      <c r="E150" s="10">
        <v>2</v>
      </c>
      <c r="F150" s="5" t="s">
        <v>393</v>
      </c>
      <c r="G150" s="9"/>
      <c r="H150" s="11">
        <f t="shared" si="6"/>
        <v>0</v>
      </c>
    </row>
    <row r="151" spans="1:8" s="2" customFormat="1" ht="12.75">
      <c r="A151" s="5"/>
      <c r="B151" s="5"/>
      <c r="C151" s="5" t="s">
        <v>569</v>
      </c>
      <c r="D151" s="5"/>
      <c r="E151" s="10">
        <v>6</v>
      </c>
      <c r="F151" s="5" t="s">
        <v>393</v>
      </c>
      <c r="G151" s="9"/>
      <c r="H151" s="11">
        <f t="shared" si="6"/>
        <v>0</v>
      </c>
    </row>
    <row r="152" spans="1:8" s="2" customFormat="1" ht="12.75">
      <c r="A152" s="5"/>
      <c r="B152" s="5"/>
      <c r="C152" s="5" t="s">
        <v>394</v>
      </c>
      <c r="D152" s="5"/>
      <c r="E152" s="10">
        <v>1</v>
      </c>
      <c r="F152" s="5" t="s">
        <v>310</v>
      </c>
      <c r="G152" s="9"/>
      <c r="H152" s="11">
        <f t="shared" si="6"/>
        <v>0</v>
      </c>
    </row>
    <row r="153" spans="1:8" s="2" customFormat="1" ht="12.75">
      <c r="A153" s="5"/>
      <c r="B153" s="5"/>
      <c r="C153" s="5" t="s">
        <v>592</v>
      </c>
      <c r="D153" s="5"/>
      <c r="E153" s="10">
        <v>1</v>
      </c>
      <c r="F153" s="5" t="s">
        <v>677</v>
      </c>
      <c r="G153" s="9"/>
      <c r="H153" s="11">
        <f t="shared" si="6"/>
        <v>0</v>
      </c>
    </row>
    <row r="154" spans="1:8" s="2" customFormat="1" ht="12.75">
      <c r="A154" s="5"/>
      <c r="B154" s="5"/>
      <c r="C154" s="5" t="s">
        <v>593</v>
      </c>
      <c r="D154" s="5"/>
      <c r="E154" s="10">
        <v>1</v>
      </c>
      <c r="F154" s="5" t="s">
        <v>677</v>
      </c>
      <c r="G154" s="9"/>
      <c r="H154" s="11">
        <f t="shared" si="6"/>
        <v>0</v>
      </c>
    </row>
    <row r="155" spans="1:8" s="2" customFormat="1" ht="12.75">
      <c r="A155" s="5"/>
      <c r="B155" s="5"/>
      <c r="C155" s="5" t="s">
        <v>399</v>
      </c>
      <c r="D155" s="5"/>
      <c r="E155" s="10">
        <v>1</v>
      </c>
      <c r="F155" s="5" t="s">
        <v>677</v>
      </c>
      <c r="G155" s="9"/>
      <c r="H155" s="11">
        <f t="shared" si="6"/>
        <v>0</v>
      </c>
    </row>
    <row r="156" spans="1:8" s="2" customFormat="1" ht="12.75">
      <c r="A156" s="5"/>
      <c r="B156" s="5"/>
      <c r="C156" s="5" t="s">
        <v>404</v>
      </c>
      <c r="D156" s="5"/>
      <c r="E156" s="10">
        <v>1</v>
      </c>
      <c r="F156" s="5" t="s">
        <v>154</v>
      </c>
      <c r="G156" s="9"/>
      <c r="H156" s="11">
        <f t="shared" si="6"/>
        <v>0</v>
      </c>
    </row>
    <row r="157" spans="1:8" s="2" customFormat="1" ht="12.75">
      <c r="A157" s="5"/>
      <c r="B157" s="5"/>
      <c r="C157" s="5" t="s">
        <v>407</v>
      </c>
      <c r="D157" s="5"/>
      <c r="E157" s="10">
        <v>1</v>
      </c>
      <c r="F157" s="5" t="s">
        <v>408</v>
      </c>
      <c r="G157" s="9"/>
      <c r="H157" s="11">
        <f t="shared" si="6"/>
        <v>0</v>
      </c>
    </row>
    <row r="158" spans="1:8" s="2" customFormat="1" ht="12.75">
      <c r="A158" s="5"/>
      <c r="B158" s="5"/>
      <c r="C158" s="5" t="s">
        <v>409</v>
      </c>
      <c r="D158" s="5"/>
      <c r="E158" s="10">
        <v>1</v>
      </c>
      <c r="F158" s="5" t="s">
        <v>408</v>
      </c>
      <c r="G158" s="9"/>
      <c r="H158" s="11">
        <f t="shared" si="6"/>
        <v>0</v>
      </c>
    </row>
    <row r="159" spans="1:8" s="2" customFormat="1" ht="12.75">
      <c r="A159" s="5"/>
      <c r="B159" s="5"/>
      <c r="C159" s="5" t="s">
        <v>410</v>
      </c>
      <c r="D159" s="5"/>
      <c r="E159" s="10">
        <v>1</v>
      </c>
      <c r="F159" s="5" t="s">
        <v>408</v>
      </c>
      <c r="G159" s="9"/>
      <c r="H159" s="11">
        <f t="shared" si="6"/>
        <v>0</v>
      </c>
    </row>
    <row r="160" spans="1:8" s="2" customFormat="1" ht="12.75">
      <c r="A160" s="5"/>
      <c r="B160" s="5"/>
      <c r="C160" s="5"/>
      <c r="D160" s="5"/>
      <c r="E160" s="10"/>
      <c r="F160" s="5"/>
      <c r="G160" s="9"/>
      <c r="H160" s="11"/>
    </row>
    <row r="161" spans="1:8" s="2" customFormat="1" ht="12.75">
      <c r="A161" s="5"/>
      <c r="B161" s="5"/>
      <c r="C161" s="5"/>
      <c r="D161" s="5"/>
      <c r="E161" s="10"/>
      <c r="F161" s="5"/>
      <c r="G161" s="9"/>
      <c r="H161" s="11"/>
    </row>
    <row r="162" spans="1:8" s="1" customFormat="1" ht="12.75">
      <c r="A162" s="6" t="s">
        <v>0</v>
      </c>
      <c r="B162" s="6" t="s">
        <v>481</v>
      </c>
      <c r="C162" s="6" t="s">
        <v>1</v>
      </c>
      <c r="D162" s="6" t="s">
        <v>3</v>
      </c>
      <c r="E162" s="12" t="s">
        <v>2</v>
      </c>
      <c r="F162" s="6" t="s">
        <v>4</v>
      </c>
      <c r="G162" s="14" t="s">
        <v>452</v>
      </c>
      <c r="H162" s="15" t="s">
        <v>482</v>
      </c>
    </row>
    <row r="163" spans="1:8" s="1" customFormat="1" ht="12.75">
      <c r="A163" s="6"/>
      <c r="B163" s="6"/>
      <c r="C163" s="6"/>
      <c r="D163" s="6"/>
      <c r="E163" s="12"/>
      <c r="F163" s="6"/>
      <c r="G163" s="14"/>
      <c r="H163" s="15"/>
    </row>
    <row r="164" spans="1:8" s="2" customFormat="1" ht="12.75">
      <c r="A164" s="5"/>
      <c r="B164" s="5"/>
      <c r="C164" s="5"/>
      <c r="D164" s="5"/>
      <c r="E164" s="10"/>
      <c r="F164" s="5"/>
      <c r="G164" s="9"/>
      <c r="H164" s="11"/>
    </row>
    <row r="165" spans="1:8" s="2" customFormat="1" ht="12.75">
      <c r="A165" s="5"/>
      <c r="B165" s="5"/>
      <c r="C165" s="5" t="s">
        <v>411</v>
      </c>
      <c r="D165" s="5"/>
      <c r="E165" s="10">
        <v>2</v>
      </c>
      <c r="F165" s="5" t="s">
        <v>408</v>
      </c>
      <c r="G165" s="9"/>
      <c r="H165" s="11">
        <f t="shared" si="6"/>
        <v>0</v>
      </c>
    </row>
    <row r="166" spans="1:8" s="2" customFormat="1" ht="12.75">
      <c r="A166" s="5"/>
      <c r="B166" s="5"/>
      <c r="C166" s="5" t="s">
        <v>412</v>
      </c>
      <c r="D166" s="5"/>
      <c r="E166" s="10">
        <v>2</v>
      </c>
      <c r="F166" s="5" t="s">
        <v>408</v>
      </c>
      <c r="G166" s="9"/>
      <c r="H166" s="11">
        <f t="shared" si="6"/>
        <v>0</v>
      </c>
    </row>
    <row r="167" spans="1:8" s="2" customFormat="1" ht="12.75">
      <c r="A167" s="5"/>
      <c r="B167" s="5"/>
      <c r="C167" s="5" t="s">
        <v>413</v>
      </c>
      <c r="D167" s="5"/>
      <c r="E167" s="10">
        <v>2</v>
      </c>
      <c r="F167" s="5" t="s">
        <v>408</v>
      </c>
      <c r="G167" s="9"/>
      <c r="H167" s="11">
        <f t="shared" si="6"/>
        <v>0</v>
      </c>
    </row>
    <row r="168" spans="1:8" s="2" customFormat="1" ht="12.75">
      <c r="A168" s="5"/>
      <c r="B168" s="5"/>
      <c r="C168" s="5" t="s">
        <v>414</v>
      </c>
      <c r="D168" s="5"/>
      <c r="E168" s="10">
        <v>2</v>
      </c>
      <c r="F168" s="5" t="s">
        <v>408</v>
      </c>
      <c r="G168" s="9"/>
      <c r="H168" s="11">
        <f t="shared" si="6"/>
        <v>0</v>
      </c>
    </row>
    <row r="169" spans="1:8" s="2" customFormat="1" ht="12.75">
      <c r="A169" s="5"/>
      <c r="B169" s="5"/>
      <c r="C169" s="5" t="s">
        <v>415</v>
      </c>
      <c r="D169" s="5"/>
      <c r="E169" s="10">
        <v>2</v>
      </c>
      <c r="F169" s="5" t="s">
        <v>408</v>
      </c>
      <c r="G169" s="9"/>
      <c r="H169" s="11">
        <f t="shared" si="6"/>
        <v>0</v>
      </c>
    </row>
    <row r="170" spans="1:8" s="2" customFormat="1" ht="12.75">
      <c r="A170" s="5"/>
      <c r="B170" s="5"/>
      <c r="C170" s="5" t="s">
        <v>416</v>
      </c>
      <c r="D170" s="5"/>
      <c r="E170" s="10">
        <v>2</v>
      </c>
      <c r="F170" s="5" t="s">
        <v>408</v>
      </c>
      <c r="G170" s="9"/>
      <c r="H170" s="11">
        <f t="shared" si="6"/>
        <v>0</v>
      </c>
    </row>
    <row r="171" spans="1:8" s="2" customFormat="1" ht="12.75">
      <c r="A171" s="3"/>
      <c r="B171" s="5" t="s">
        <v>105</v>
      </c>
      <c r="C171" s="5" t="s">
        <v>633</v>
      </c>
      <c r="D171" s="5"/>
      <c r="E171" s="10">
        <v>2</v>
      </c>
      <c r="F171" s="5" t="s">
        <v>108</v>
      </c>
      <c r="G171" s="9"/>
      <c r="H171" s="11">
        <f>E171*G171</f>
        <v>0</v>
      </c>
    </row>
    <row r="172" spans="1:8" s="2" customFormat="1" ht="12.75">
      <c r="A172" s="5"/>
      <c r="B172" s="5"/>
      <c r="C172" s="5" t="s">
        <v>507</v>
      </c>
      <c r="D172" s="5"/>
      <c r="E172" s="10">
        <v>1</v>
      </c>
      <c r="F172" s="5" t="s">
        <v>154</v>
      </c>
      <c r="G172" s="9"/>
      <c r="H172" s="11">
        <f t="shared" si="6"/>
        <v>0</v>
      </c>
    </row>
    <row r="173" spans="1:8" s="2" customFormat="1" ht="12.75">
      <c r="A173" s="5"/>
      <c r="B173" s="5"/>
      <c r="C173" s="5"/>
      <c r="D173" s="5"/>
      <c r="E173" s="10"/>
      <c r="F173" s="5"/>
      <c r="G173" s="9"/>
      <c r="H173" s="11"/>
    </row>
    <row r="176" spans="1:8" s="2" customFormat="1" ht="12.75">
      <c r="A176" s="5"/>
      <c r="B176" s="5"/>
      <c r="C176" s="5"/>
      <c r="D176" s="5"/>
      <c r="E176" s="10"/>
      <c r="F176" s="5"/>
      <c r="G176" s="9"/>
      <c r="H176" s="11"/>
    </row>
    <row r="177" spans="1:8" s="2" customFormat="1" ht="12.75">
      <c r="A177" s="5"/>
      <c r="B177" s="5"/>
      <c r="C177" s="5"/>
      <c r="D177" s="5"/>
      <c r="E177" s="10"/>
      <c r="F177" s="5"/>
      <c r="G177" s="9"/>
      <c r="H177" s="11"/>
    </row>
    <row r="178" spans="1:8" s="2" customFormat="1" ht="12.75">
      <c r="A178" s="5"/>
      <c r="B178" s="5"/>
      <c r="C178" s="5"/>
      <c r="D178" s="5"/>
      <c r="E178" s="10"/>
      <c r="F178" s="5"/>
      <c r="G178" s="9"/>
      <c r="H178" s="11"/>
    </row>
    <row r="179" spans="1:8" s="2" customFormat="1" ht="12.75">
      <c r="A179" s="5"/>
      <c r="B179" s="5"/>
      <c r="C179" s="5"/>
      <c r="D179" s="5"/>
      <c r="E179" s="10"/>
      <c r="F179" s="5"/>
      <c r="G179" s="9"/>
      <c r="H179" s="11"/>
    </row>
    <row r="180" spans="1:8" s="2" customFormat="1" ht="12.75">
      <c r="A180" s="5"/>
      <c r="B180" s="5"/>
      <c r="C180" s="5"/>
      <c r="D180" s="5"/>
      <c r="E180" s="10"/>
      <c r="F180" s="5"/>
      <c r="G180" s="9"/>
      <c r="H180" s="11"/>
    </row>
    <row r="181" spans="1:8" s="1" customFormat="1" ht="12.75">
      <c r="A181" s="3" t="s">
        <v>520</v>
      </c>
      <c r="B181" s="3"/>
      <c r="C181" s="3" t="s">
        <v>521</v>
      </c>
      <c r="D181" s="3"/>
      <c r="E181" s="19"/>
      <c r="F181" s="3"/>
      <c r="G181" s="11"/>
      <c r="H181" s="11"/>
    </row>
    <row r="182" spans="1:8" s="1" customFormat="1" ht="12.75">
      <c r="A182" s="3"/>
      <c r="B182" s="3"/>
      <c r="C182" s="3"/>
      <c r="D182" s="3"/>
      <c r="E182" s="19"/>
      <c r="F182" s="3"/>
      <c r="G182" s="11"/>
      <c r="H182" s="11"/>
    </row>
    <row r="183" spans="1:8" s="1" customFormat="1" ht="12.75">
      <c r="A183" t="s">
        <v>516</v>
      </c>
      <c r="B183"/>
      <c r="C183" s="3"/>
      <c r="D183" s="3"/>
      <c r="E183" s="19"/>
      <c r="F183" s="3"/>
      <c r="G183" s="11"/>
      <c r="H183" s="11"/>
    </row>
    <row r="184" spans="1:8" s="1" customFormat="1" ht="12.75">
      <c r="A184" t="s">
        <v>527</v>
      </c>
      <c r="B184"/>
      <c r="C184" s="3"/>
      <c r="D184" s="3"/>
      <c r="E184" s="19"/>
      <c r="F184" s="3"/>
      <c r="G184" s="11"/>
      <c r="H184" s="11"/>
    </row>
    <row r="185" spans="1:8" s="1" customFormat="1" ht="12.75">
      <c r="A185" t="s">
        <v>517</v>
      </c>
      <c r="B185"/>
      <c r="C185" s="3"/>
      <c r="D185" s="3"/>
      <c r="E185" s="19"/>
      <c r="F185" s="3"/>
      <c r="G185" s="11"/>
      <c r="H185" s="11"/>
    </row>
    <row r="186" spans="1:8" s="1" customFormat="1" ht="12.75">
      <c r="A186" t="s">
        <v>518</v>
      </c>
      <c r="B186"/>
      <c r="C186" s="3"/>
      <c r="D186" s="3"/>
      <c r="E186" s="19"/>
      <c r="F186" s="3"/>
      <c r="G186" s="11"/>
      <c r="H186" s="11"/>
    </row>
    <row r="187" spans="1:8" s="1" customFormat="1" ht="12.75">
      <c r="A187" t="s">
        <v>528</v>
      </c>
      <c r="B187"/>
      <c r="C187" s="3"/>
      <c r="D187" s="3"/>
      <c r="E187" s="19"/>
      <c r="F187" s="3"/>
      <c r="G187" s="11"/>
      <c r="H187" s="11"/>
    </row>
    <row r="188" spans="1:8" s="1" customFormat="1" ht="12.75">
      <c r="A188" t="s">
        <v>519</v>
      </c>
      <c r="B188"/>
      <c r="C188" s="3"/>
      <c r="D188" s="3"/>
      <c r="E188" s="19"/>
      <c r="F188" s="3"/>
      <c r="G188" s="11"/>
      <c r="H188" s="11"/>
    </row>
    <row r="189" spans="1:8" s="2" customFormat="1" ht="12.75">
      <c r="A189" s="5"/>
      <c r="B189" s="5"/>
      <c r="C189" s="5"/>
      <c r="D189" s="5"/>
      <c r="E189" s="10"/>
      <c r="F189" s="5"/>
      <c r="G189" s="9"/>
      <c r="H189" s="11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 Judd</cp:lastModifiedBy>
  <cp:lastPrinted>2009-08-23T17:52:21Z</cp:lastPrinted>
  <dcterms:created xsi:type="dcterms:W3CDTF">2009-08-25T12:28:14Z</dcterms:created>
  <dcterms:modified xsi:type="dcterms:W3CDTF">2011-05-02T15:05:34Z</dcterms:modified>
  <cp:category/>
  <cp:version/>
  <cp:contentType/>
  <cp:contentStatus/>
</cp:coreProperties>
</file>